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Мониторинг по приказу Минфина 65\запрос к 01.12\"/>
    </mc:Choice>
  </mc:AlternateContent>
  <bookViews>
    <workbookView xWindow="0" yWindow="0" windowWidth="28800" windowHeight="11616"/>
  </bookViews>
  <sheets>
    <sheet name="Приказ 65" sheetId="2" r:id="rId1"/>
  </sheets>
  <definedNames>
    <definedName name="_xlnm.Print_Titles" localSheetId="0">'Приказ 65'!$4:$4</definedName>
    <definedName name="_xlnm.Print_Area" localSheetId="0">'Приказ 65'!$A$1:$K$271</definedName>
  </definedNames>
  <calcPr calcId="152511"/>
</workbook>
</file>

<file path=xl/calcChain.xml><?xml version="1.0" encoding="utf-8"?>
<calcChain xmlns="http://schemas.openxmlformats.org/spreadsheetml/2006/main">
  <c r="G191" i="2" l="1"/>
  <c r="H180" i="2"/>
  <c r="H179" i="2" s="1"/>
  <c r="H178" i="2" s="1"/>
  <c r="H177" i="2" s="1"/>
  <c r="I180" i="2"/>
  <c r="I179" i="2" s="1"/>
  <c r="I178" i="2" s="1"/>
  <c r="I177" i="2" s="1"/>
  <c r="J180" i="2"/>
  <c r="J179" i="2" s="1"/>
  <c r="J178" i="2" s="1"/>
  <c r="J177" i="2" s="1"/>
  <c r="K180" i="2"/>
  <c r="K179" i="2" s="1"/>
  <c r="K178" i="2" s="1"/>
  <c r="K177" i="2" s="1"/>
  <c r="G180" i="2"/>
  <c r="G179" i="2" s="1"/>
  <c r="G178" i="2" s="1"/>
  <c r="G177" i="2" s="1"/>
  <c r="H175" i="2"/>
  <c r="H174" i="2" s="1"/>
  <c r="H173" i="2" s="1"/>
  <c r="H172" i="2" s="1"/>
  <c r="I175" i="2"/>
  <c r="I174" i="2" s="1"/>
  <c r="I173" i="2" s="1"/>
  <c r="I172" i="2" s="1"/>
  <c r="J175" i="2"/>
  <c r="J174" i="2" s="1"/>
  <c r="J173" i="2" s="1"/>
  <c r="J172" i="2" s="1"/>
  <c r="K175" i="2"/>
  <c r="K174" i="2" s="1"/>
  <c r="K173" i="2" s="1"/>
  <c r="K172" i="2" s="1"/>
  <c r="G175" i="2"/>
  <c r="G174" i="2" s="1"/>
  <c r="G173" i="2" s="1"/>
  <c r="G172" i="2" s="1"/>
  <c r="H120" i="2"/>
  <c r="H119" i="2" s="1"/>
  <c r="H118" i="2" s="1"/>
  <c r="H117" i="2" s="1"/>
  <c r="I120" i="2"/>
  <c r="I119" i="2" s="1"/>
  <c r="I118" i="2" s="1"/>
  <c r="I117" i="2" s="1"/>
  <c r="J120" i="2"/>
  <c r="J119" i="2" s="1"/>
  <c r="J118" i="2" s="1"/>
  <c r="J117" i="2" s="1"/>
  <c r="K120" i="2"/>
  <c r="K119" i="2" s="1"/>
  <c r="K118" i="2" s="1"/>
  <c r="K117" i="2" s="1"/>
  <c r="G119" i="2"/>
  <c r="G118" i="2" s="1"/>
  <c r="G117" i="2" s="1"/>
  <c r="G120" i="2"/>
  <c r="H20" i="2"/>
  <c r="H19" i="2" s="1"/>
  <c r="H18" i="2" s="1"/>
  <c r="H17" i="2" s="1"/>
  <c r="I20" i="2"/>
  <c r="I19" i="2" s="1"/>
  <c r="I18" i="2" s="1"/>
  <c r="I17" i="2" s="1"/>
  <c r="J20" i="2"/>
  <c r="J19" i="2" s="1"/>
  <c r="J18" i="2" s="1"/>
  <c r="J17" i="2" s="1"/>
  <c r="K20" i="2"/>
  <c r="K19" i="2" s="1"/>
  <c r="K18" i="2" s="1"/>
  <c r="K17" i="2" s="1"/>
  <c r="G20" i="2"/>
  <c r="G19" i="2" s="1"/>
  <c r="G18" i="2" s="1"/>
  <c r="G17" i="2" s="1"/>
  <c r="H9" i="2"/>
  <c r="H8" i="2" s="1"/>
  <c r="H7" i="2" s="1"/>
  <c r="H6" i="2" s="1"/>
  <c r="I9" i="2"/>
  <c r="I8" i="2" s="1"/>
  <c r="I7" i="2" s="1"/>
  <c r="I6" i="2" s="1"/>
  <c r="J9" i="2"/>
  <c r="J8" i="2" s="1"/>
  <c r="J7" i="2" s="1"/>
  <c r="J6" i="2" s="1"/>
  <c r="K9" i="2"/>
  <c r="K8" i="2" s="1"/>
  <c r="K7" i="2" s="1"/>
  <c r="K6" i="2" s="1"/>
  <c r="G9" i="2"/>
  <c r="G8" i="2" s="1"/>
  <c r="G7" i="2" s="1"/>
  <c r="G6" i="2" s="1"/>
  <c r="H190" i="2"/>
  <c r="H189" i="2" s="1"/>
  <c r="I190" i="2"/>
  <c r="I189" i="2" s="1"/>
  <c r="J190" i="2"/>
  <c r="J189" i="2" s="1"/>
  <c r="K190" i="2"/>
  <c r="K189" i="2" s="1"/>
  <c r="G190" i="2"/>
  <c r="G189" i="2" s="1"/>
  <c r="H205" i="2"/>
  <c r="H204" i="2" s="1"/>
  <c r="H203" i="2" s="1"/>
  <c r="I205" i="2"/>
  <c r="I204" i="2" s="1"/>
  <c r="I203" i="2" s="1"/>
  <c r="J205" i="2"/>
  <c r="J204" i="2" s="1"/>
  <c r="J203" i="2" s="1"/>
  <c r="K205" i="2"/>
  <c r="K204" i="2" s="1"/>
  <c r="K203" i="2" s="1"/>
  <c r="G205" i="2"/>
  <c r="G204" i="2" s="1"/>
  <c r="G203" i="2" s="1"/>
  <c r="H209" i="2"/>
  <c r="H208" i="2" s="1"/>
  <c r="I209" i="2"/>
  <c r="I208" i="2" s="1"/>
  <c r="J209" i="2"/>
  <c r="J208" i="2" s="1"/>
  <c r="K209" i="2"/>
  <c r="K208" i="2" s="1"/>
  <c r="G209" i="2"/>
  <c r="G208" i="2" s="1"/>
  <c r="H212" i="2"/>
  <c r="H211" i="2" s="1"/>
  <c r="I212" i="2"/>
  <c r="I211" i="2" s="1"/>
  <c r="J212" i="2"/>
  <c r="J211" i="2" s="1"/>
  <c r="K212" i="2"/>
  <c r="K211" i="2" s="1"/>
  <c r="G212" i="2"/>
  <c r="G211" i="2" s="1"/>
  <c r="H215" i="2"/>
  <c r="H214" i="2" s="1"/>
  <c r="I215" i="2"/>
  <c r="I214" i="2" s="1"/>
  <c r="J215" i="2"/>
  <c r="J214" i="2" s="1"/>
  <c r="K215" i="2"/>
  <c r="K214" i="2" s="1"/>
  <c r="G215" i="2"/>
  <c r="G214" i="2" s="1"/>
  <c r="H218" i="2"/>
  <c r="H217" i="2" s="1"/>
  <c r="I218" i="2"/>
  <c r="I217" i="2" s="1"/>
  <c r="J218" i="2"/>
  <c r="J217" i="2" s="1"/>
  <c r="K218" i="2"/>
  <c r="K217" i="2" s="1"/>
  <c r="G218" i="2"/>
  <c r="G217" i="2" s="1"/>
  <c r="H193" i="2"/>
  <c r="H192" i="2" s="1"/>
  <c r="I193" i="2"/>
  <c r="I192" i="2" s="1"/>
  <c r="J193" i="2"/>
  <c r="J192" i="2" s="1"/>
  <c r="K193" i="2"/>
  <c r="K192" i="2" s="1"/>
  <c r="G193" i="2"/>
  <c r="G192" i="2" s="1"/>
  <c r="H162" i="2"/>
  <c r="H161" i="2" s="1"/>
  <c r="I162" i="2"/>
  <c r="I161" i="2" s="1"/>
  <c r="J162" i="2"/>
  <c r="J161" i="2" s="1"/>
  <c r="K162" i="2"/>
  <c r="K161" i="2" s="1"/>
  <c r="G162" i="2"/>
  <c r="G161" i="2" s="1"/>
  <c r="H165" i="2"/>
  <c r="H164" i="2" s="1"/>
  <c r="I165" i="2"/>
  <c r="I164" i="2" s="1"/>
  <c r="J165" i="2"/>
  <c r="J164" i="2" s="1"/>
  <c r="K165" i="2"/>
  <c r="K164" i="2" s="1"/>
  <c r="G165" i="2"/>
  <c r="G164" i="2" s="1"/>
  <c r="H97" i="2"/>
  <c r="H96" i="2" s="1"/>
  <c r="I97" i="2"/>
  <c r="I96" i="2" s="1"/>
  <c r="J97" i="2"/>
  <c r="J96" i="2" s="1"/>
  <c r="K97" i="2"/>
  <c r="K96" i="2" s="1"/>
  <c r="G97" i="2"/>
  <c r="G96" i="2" s="1"/>
  <c r="H89" i="2"/>
  <c r="H88" i="2" s="1"/>
  <c r="H87" i="2" s="1"/>
  <c r="H86" i="2" s="1"/>
  <c r="I89" i="2"/>
  <c r="I88" i="2" s="1"/>
  <c r="I87" i="2" s="1"/>
  <c r="I86" i="2" s="1"/>
  <c r="J89" i="2"/>
  <c r="J88" i="2" s="1"/>
  <c r="J87" i="2" s="1"/>
  <c r="J86" i="2" s="1"/>
  <c r="K89" i="2"/>
  <c r="K88" i="2" s="1"/>
  <c r="K87" i="2" s="1"/>
  <c r="K86" i="2" s="1"/>
  <c r="G89" i="2"/>
  <c r="G88" i="2" s="1"/>
  <c r="G87" i="2" s="1"/>
  <c r="G86" i="2" s="1"/>
  <c r="H79" i="2"/>
  <c r="H78" i="2" s="1"/>
  <c r="I79" i="2"/>
  <c r="I78" i="2" s="1"/>
  <c r="J79" i="2"/>
  <c r="J78" i="2" s="1"/>
  <c r="K79" i="2"/>
  <c r="K78" i="2" s="1"/>
  <c r="G79" i="2"/>
  <c r="G78" i="2" s="1"/>
  <c r="H69" i="2"/>
  <c r="H68" i="2" s="1"/>
  <c r="I69" i="2"/>
  <c r="I68" i="2" s="1"/>
  <c r="J69" i="2"/>
  <c r="J68" i="2" s="1"/>
  <c r="K69" i="2"/>
  <c r="K68" i="2" s="1"/>
  <c r="G69" i="2"/>
  <c r="G68" i="2" s="1"/>
  <c r="H57" i="2"/>
  <c r="H56" i="2" s="1"/>
  <c r="I57" i="2"/>
  <c r="I56" i="2" s="1"/>
  <c r="J57" i="2"/>
  <c r="J56" i="2" s="1"/>
  <c r="K57" i="2"/>
  <c r="K56" i="2" s="1"/>
  <c r="G57" i="2"/>
  <c r="G56" i="2" s="1"/>
  <c r="H63" i="2"/>
  <c r="H62" i="2" s="1"/>
  <c r="I63" i="2"/>
  <c r="I62" i="2" s="1"/>
  <c r="J63" i="2"/>
  <c r="J62" i="2" s="1"/>
  <c r="K63" i="2"/>
  <c r="K62" i="2" s="1"/>
  <c r="G63" i="2"/>
  <c r="G62" i="2" s="1"/>
  <c r="H60" i="2"/>
  <c r="H59" i="2" s="1"/>
  <c r="I60" i="2"/>
  <c r="I59" i="2" s="1"/>
  <c r="J60" i="2"/>
  <c r="J59" i="2" s="1"/>
  <c r="K60" i="2"/>
  <c r="K59" i="2" s="1"/>
  <c r="G60" i="2"/>
  <c r="G59" i="2" s="1"/>
  <c r="H66" i="2"/>
  <c r="H65" i="2" s="1"/>
  <c r="I66" i="2"/>
  <c r="I65" i="2" s="1"/>
  <c r="J66" i="2"/>
  <c r="J65" i="2" s="1"/>
  <c r="K66" i="2"/>
  <c r="K65" i="2" s="1"/>
  <c r="G66" i="2"/>
  <c r="G65" i="2" s="1"/>
  <c r="H51" i="2"/>
  <c r="H50" i="2" s="1"/>
  <c r="I51" i="2"/>
  <c r="I50" i="2" s="1"/>
  <c r="J51" i="2"/>
  <c r="J50" i="2" s="1"/>
  <c r="K51" i="2"/>
  <c r="K50" i="2" s="1"/>
  <c r="G51" i="2"/>
  <c r="G50" i="2" s="1"/>
  <c r="H54" i="2"/>
  <c r="H53" i="2" s="1"/>
  <c r="I54" i="2"/>
  <c r="I53" i="2" s="1"/>
  <c r="J54" i="2"/>
  <c r="J53" i="2" s="1"/>
  <c r="K54" i="2"/>
  <c r="K53" i="2" s="1"/>
  <c r="G54" i="2"/>
  <c r="G53" i="2" s="1"/>
  <c r="H45" i="2"/>
  <c r="H44" i="2" s="1"/>
  <c r="I45" i="2"/>
  <c r="I44" i="2" s="1"/>
  <c r="J45" i="2"/>
  <c r="J44" i="2" s="1"/>
  <c r="K45" i="2"/>
  <c r="K44" i="2" s="1"/>
  <c r="G45" i="2"/>
  <c r="G44" i="2" s="1"/>
  <c r="H35" i="2"/>
  <c r="H34" i="2" s="1"/>
  <c r="H33" i="2" s="1"/>
  <c r="H32" i="2" s="1"/>
  <c r="I35" i="2"/>
  <c r="I34" i="2" s="1"/>
  <c r="I33" i="2" s="1"/>
  <c r="I32" i="2" s="1"/>
  <c r="J35" i="2"/>
  <c r="J34" i="2" s="1"/>
  <c r="J33" i="2" s="1"/>
  <c r="J32" i="2" s="1"/>
  <c r="K35" i="2"/>
  <c r="K34" i="2" s="1"/>
  <c r="K33" i="2" s="1"/>
  <c r="K32" i="2" s="1"/>
  <c r="G35" i="2"/>
  <c r="G34" i="2" s="1"/>
  <c r="G33" i="2" s="1"/>
  <c r="G32" i="2" s="1"/>
  <c r="H30" i="2"/>
  <c r="H29" i="2" s="1"/>
  <c r="I30" i="2"/>
  <c r="I29" i="2" s="1"/>
  <c r="J30" i="2"/>
  <c r="J29" i="2" s="1"/>
  <c r="K30" i="2"/>
  <c r="K29" i="2" s="1"/>
  <c r="G30" i="2"/>
  <c r="G29" i="2" s="1"/>
  <c r="H15" i="2"/>
  <c r="H14" i="2" s="1"/>
  <c r="H13" i="2" s="1"/>
  <c r="H12" i="2" s="1"/>
  <c r="I15" i="2"/>
  <c r="I14" i="2" s="1"/>
  <c r="I13" i="2" s="1"/>
  <c r="I12" i="2" s="1"/>
  <c r="I11" i="2" s="1"/>
  <c r="J15" i="2"/>
  <c r="J14" i="2" s="1"/>
  <c r="J13" i="2" s="1"/>
  <c r="J12" i="2" s="1"/>
  <c r="J11" i="2" s="1"/>
  <c r="K15" i="2"/>
  <c r="K14" i="2" s="1"/>
  <c r="K13" i="2" s="1"/>
  <c r="K12" i="2" s="1"/>
  <c r="G15" i="2"/>
  <c r="G14" i="2" s="1"/>
  <c r="G13" i="2" s="1"/>
  <c r="G12" i="2" s="1"/>
  <c r="H157" i="2"/>
  <c r="H156" i="2" s="1"/>
  <c r="I157" i="2"/>
  <c r="I156" i="2" s="1"/>
  <c r="J157" i="2"/>
  <c r="J156" i="2" s="1"/>
  <c r="K157" i="2"/>
  <c r="K156" i="2" s="1"/>
  <c r="G157" i="2"/>
  <c r="G156" i="2" s="1"/>
  <c r="H154" i="2"/>
  <c r="H153" i="2" s="1"/>
  <c r="I154" i="2"/>
  <c r="I153" i="2" s="1"/>
  <c r="J154" i="2"/>
  <c r="J153" i="2" s="1"/>
  <c r="K154" i="2"/>
  <c r="K153" i="2" s="1"/>
  <c r="G154" i="2"/>
  <c r="G153" i="2" s="1"/>
  <c r="H147" i="2"/>
  <c r="H146" i="2" s="1"/>
  <c r="I147" i="2"/>
  <c r="I146" i="2" s="1"/>
  <c r="J147" i="2"/>
  <c r="J146" i="2" s="1"/>
  <c r="K147" i="2"/>
  <c r="K146" i="2" s="1"/>
  <c r="G147" i="2"/>
  <c r="G146" i="2" s="1"/>
  <c r="I188" i="2" l="1"/>
  <c r="G11" i="2"/>
  <c r="H11" i="2"/>
  <c r="J188" i="2"/>
  <c r="J187" i="2" s="1"/>
  <c r="H188" i="2"/>
  <c r="H187" i="2" s="1"/>
  <c r="K188" i="2"/>
  <c r="K187" i="2" s="1"/>
  <c r="K11" i="2"/>
  <c r="I187" i="2"/>
  <c r="G188" i="2"/>
  <c r="G187" i="2" s="1"/>
  <c r="K160" i="2"/>
  <c r="K159" i="2" s="1"/>
  <c r="K207" i="2"/>
  <c r="K202" i="2" s="1"/>
  <c r="I160" i="2"/>
  <c r="I159" i="2" s="1"/>
  <c r="H207" i="2"/>
  <c r="H202" i="2" s="1"/>
  <c r="G152" i="2"/>
  <c r="G160" i="2"/>
  <c r="G159" i="2" s="1"/>
  <c r="H160" i="2"/>
  <c r="H159" i="2" s="1"/>
  <c r="J207" i="2"/>
  <c r="J202" i="2" s="1"/>
  <c r="J160" i="2"/>
  <c r="J159" i="2" s="1"/>
  <c r="I207" i="2"/>
  <c r="I202" i="2" s="1"/>
  <c r="G207" i="2"/>
  <c r="G202" i="2" s="1"/>
  <c r="K152" i="2"/>
  <c r="I152" i="2"/>
  <c r="J152" i="2"/>
  <c r="H152" i="2"/>
  <c r="H130" i="2" l="1"/>
  <c r="H129" i="2" s="1"/>
  <c r="H128" i="2" s="1"/>
  <c r="H127" i="2" s="1"/>
  <c r="I130" i="2"/>
  <c r="I129" i="2" s="1"/>
  <c r="I128" i="2" s="1"/>
  <c r="I127" i="2" s="1"/>
  <c r="J130" i="2"/>
  <c r="J129" i="2" s="1"/>
  <c r="J128" i="2" s="1"/>
  <c r="J127" i="2" s="1"/>
  <c r="K130" i="2"/>
  <c r="K129" i="2" s="1"/>
  <c r="K128" i="2" s="1"/>
  <c r="K127" i="2" s="1"/>
  <c r="G130" i="2"/>
  <c r="G129" i="2" s="1"/>
  <c r="G128" i="2" s="1"/>
  <c r="G127" i="2" s="1"/>
  <c r="H109" i="2"/>
  <c r="H108" i="2" s="1"/>
  <c r="I109" i="2"/>
  <c r="I108" i="2" s="1"/>
  <c r="J109" i="2"/>
  <c r="J108" i="2" s="1"/>
  <c r="K109" i="2"/>
  <c r="K108" i="2" s="1"/>
  <c r="G109" i="2"/>
  <c r="G108" i="2" s="1"/>
  <c r="H115" i="2"/>
  <c r="H114" i="2" s="1"/>
  <c r="I115" i="2"/>
  <c r="I114" i="2" s="1"/>
  <c r="J115" i="2"/>
  <c r="J114" i="2" s="1"/>
  <c r="K115" i="2"/>
  <c r="K114" i="2" s="1"/>
  <c r="G115" i="2"/>
  <c r="G114" i="2" s="1"/>
  <c r="I253" i="2" l="1"/>
  <c r="I252" i="2" s="1"/>
  <c r="I251" i="2" s="1"/>
  <c r="I250" i="2" s="1"/>
  <c r="I248" i="2"/>
  <c r="I247" i="2" s="1"/>
  <c r="I246" i="2" s="1"/>
  <c r="I245" i="2" s="1"/>
  <c r="I243" i="2"/>
  <c r="I242" i="2" s="1"/>
  <c r="I241" i="2" s="1"/>
  <c r="I240" i="2" s="1"/>
  <c r="I239" i="2" s="1"/>
  <c r="I236" i="2"/>
  <c r="I235" i="2" s="1"/>
  <c r="I233" i="2"/>
  <c r="I232" i="2" s="1"/>
  <c r="I230" i="2"/>
  <c r="I229" i="2" s="1"/>
  <c r="I223" i="2"/>
  <c r="I222" i="2" s="1"/>
  <c r="I221" i="2" s="1"/>
  <c r="I220" i="2" s="1"/>
  <c r="I200" i="2"/>
  <c r="I199" i="2" s="1"/>
  <c r="I198" i="2" s="1"/>
  <c r="I197" i="2" s="1"/>
  <c r="I196" i="2" s="1"/>
  <c r="I185" i="2"/>
  <c r="I184" i="2" s="1"/>
  <c r="I183" i="2" s="1"/>
  <c r="I182" i="2" s="1"/>
  <c r="I170" i="2"/>
  <c r="I169" i="2" s="1"/>
  <c r="I168" i="2" s="1"/>
  <c r="I167" i="2" s="1"/>
  <c r="I150" i="2"/>
  <c r="I149" i="2" s="1"/>
  <c r="I145" i="2" s="1"/>
  <c r="I143" i="2"/>
  <c r="I142" i="2" s="1"/>
  <c r="I140" i="2"/>
  <c r="I139" i="2" s="1"/>
  <c r="I137" i="2"/>
  <c r="I136" i="2" s="1"/>
  <c r="I125" i="2"/>
  <c r="I124" i="2" s="1"/>
  <c r="I123" i="2" s="1"/>
  <c r="I122" i="2" s="1"/>
  <c r="I112" i="2"/>
  <c r="I111" i="2" s="1"/>
  <c r="I106" i="2"/>
  <c r="I105" i="2" s="1"/>
  <c r="I94" i="2"/>
  <c r="I93" i="2" s="1"/>
  <c r="I84" i="2"/>
  <c r="I83" i="2" s="1"/>
  <c r="I82" i="2" s="1"/>
  <c r="I81" i="2" s="1"/>
  <c r="I76" i="2"/>
  <c r="I75" i="2" s="1"/>
  <c r="I73" i="2"/>
  <c r="I72" i="2" s="1"/>
  <c r="I48" i="2"/>
  <c r="I47" i="2" s="1"/>
  <c r="I42" i="2"/>
  <c r="I41" i="2" s="1"/>
  <c r="I40" i="2" s="1"/>
  <c r="I27" i="2"/>
  <c r="I26" i="2" s="1"/>
  <c r="H253" i="2"/>
  <c r="H252" i="2" s="1"/>
  <c r="H251" i="2" s="1"/>
  <c r="H250" i="2" s="1"/>
  <c r="H248" i="2"/>
  <c r="H247" i="2" s="1"/>
  <c r="H246" i="2" s="1"/>
  <c r="H245" i="2" s="1"/>
  <c r="H243" i="2"/>
  <c r="H242" i="2" s="1"/>
  <c r="H241" i="2" s="1"/>
  <c r="H240" i="2" s="1"/>
  <c r="H239" i="2" s="1"/>
  <c r="H238" i="2" s="1"/>
  <c r="H236" i="2"/>
  <c r="H235" i="2" s="1"/>
  <c r="H233" i="2"/>
  <c r="H232" i="2" s="1"/>
  <c r="H230" i="2"/>
  <c r="H229" i="2" s="1"/>
  <c r="H223" i="2"/>
  <c r="H222" i="2" s="1"/>
  <c r="H221" i="2" s="1"/>
  <c r="H220" i="2" s="1"/>
  <c r="H200" i="2"/>
  <c r="H199" i="2" s="1"/>
  <c r="H198" i="2" s="1"/>
  <c r="H197" i="2" s="1"/>
  <c r="H196" i="2" s="1"/>
  <c r="H185" i="2"/>
  <c r="H184" i="2" s="1"/>
  <c r="H183" i="2" s="1"/>
  <c r="H182" i="2" s="1"/>
  <c r="H170" i="2"/>
  <c r="H169" i="2" s="1"/>
  <c r="H168" i="2" s="1"/>
  <c r="H167" i="2" s="1"/>
  <c r="H150" i="2"/>
  <c r="H149" i="2" s="1"/>
  <c r="H145" i="2" s="1"/>
  <c r="H143" i="2"/>
  <c r="H142" i="2" s="1"/>
  <c r="H140" i="2"/>
  <c r="H139" i="2" s="1"/>
  <c r="H137" i="2"/>
  <c r="H136" i="2" s="1"/>
  <c r="H125" i="2"/>
  <c r="H124" i="2" s="1"/>
  <c r="H123" i="2" s="1"/>
  <c r="H122" i="2" s="1"/>
  <c r="H112" i="2"/>
  <c r="H111" i="2" s="1"/>
  <c r="H106" i="2"/>
  <c r="H105" i="2" s="1"/>
  <c r="H94" i="2"/>
  <c r="H93" i="2" s="1"/>
  <c r="H84" i="2"/>
  <c r="H83" i="2" s="1"/>
  <c r="H82" i="2" s="1"/>
  <c r="H81" i="2" s="1"/>
  <c r="H76" i="2"/>
  <c r="H75" i="2" s="1"/>
  <c r="H73" i="2"/>
  <c r="H72" i="2" s="1"/>
  <c r="H48" i="2"/>
  <c r="H47" i="2" s="1"/>
  <c r="H42" i="2"/>
  <c r="H41" i="2" s="1"/>
  <c r="H40" i="2" s="1"/>
  <c r="H27" i="2"/>
  <c r="H26" i="2" s="1"/>
  <c r="G253" i="2"/>
  <c r="G252" i="2" s="1"/>
  <c r="G251" i="2" s="1"/>
  <c r="G250" i="2" s="1"/>
  <c r="G248" i="2"/>
  <c r="G247" i="2" s="1"/>
  <c r="G246" i="2" s="1"/>
  <c r="G245" i="2" s="1"/>
  <c r="G243" i="2"/>
  <c r="G242" i="2" s="1"/>
  <c r="G241" i="2" s="1"/>
  <c r="G240" i="2" s="1"/>
  <c r="G239" i="2" s="1"/>
  <c r="G238" i="2" s="1"/>
  <c r="G236" i="2"/>
  <c r="G235" i="2" s="1"/>
  <c r="G233" i="2"/>
  <c r="G232" i="2" s="1"/>
  <c r="G230" i="2"/>
  <c r="G229" i="2" s="1"/>
  <c r="G223" i="2"/>
  <c r="G222" i="2" s="1"/>
  <c r="G221" i="2" s="1"/>
  <c r="G220" i="2" s="1"/>
  <c r="G200" i="2"/>
  <c r="G199" i="2" s="1"/>
  <c r="G198" i="2" s="1"/>
  <c r="G197" i="2" s="1"/>
  <c r="G196" i="2" s="1"/>
  <c r="G185" i="2"/>
  <c r="G184" i="2" s="1"/>
  <c r="G183" i="2" s="1"/>
  <c r="G182" i="2" s="1"/>
  <c r="G170" i="2"/>
  <c r="G169" i="2" s="1"/>
  <c r="G168" i="2" s="1"/>
  <c r="G167" i="2" s="1"/>
  <c r="G150" i="2"/>
  <c r="G149" i="2" s="1"/>
  <c r="G145" i="2" s="1"/>
  <c r="G143" i="2"/>
  <c r="G142" i="2" s="1"/>
  <c r="G140" i="2"/>
  <c r="G139" i="2" s="1"/>
  <c r="G137" i="2"/>
  <c r="G136" i="2" s="1"/>
  <c r="G125" i="2"/>
  <c r="G124" i="2" s="1"/>
  <c r="G123" i="2" s="1"/>
  <c r="G122" i="2" s="1"/>
  <c r="G112" i="2"/>
  <c r="G111" i="2" s="1"/>
  <c r="G106" i="2"/>
  <c r="G105" i="2" s="1"/>
  <c r="G94" i="2"/>
  <c r="G93" i="2" s="1"/>
  <c r="G84" i="2"/>
  <c r="G83" i="2" s="1"/>
  <c r="G82" i="2" s="1"/>
  <c r="G81" i="2" s="1"/>
  <c r="G76" i="2"/>
  <c r="G75" i="2" s="1"/>
  <c r="G73" i="2"/>
  <c r="G72" i="2" s="1"/>
  <c r="G48" i="2"/>
  <c r="G47" i="2" s="1"/>
  <c r="G42" i="2"/>
  <c r="G41" i="2" s="1"/>
  <c r="G27" i="2"/>
  <c r="G26" i="2" s="1"/>
  <c r="I238" i="2" l="1"/>
  <c r="G228" i="2"/>
  <c r="G227" i="2" s="1"/>
  <c r="G226" i="2" s="1"/>
  <c r="G225" i="2" s="1"/>
  <c r="H228" i="2"/>
  <c r="H227" i="2" s="1"/>
  <c r="H226" i="2" s="1"/>
  <c r="H225" i="2" s="1"/>
  <c r="I228" i="2"/>
  <c r="I227" i="2" s="1"/>
  <c r="I226" i="2" s="1"/>
  <c r="I225" i="2" s="1"/>
  <c r="H104" i="2"/>
  <c r="H103" i="2" s="1"/>
  <c r="G40" i="2"/>
  <c r="G195" i="2"/>
  <c r="H195" i="2"/>
  <c r="I195" i="2"/>
  <c r="H71" i="2"/>
  <c r="I71" i="2"/>
  <c r="H25" i="2"/>
  <c r="H24" i="2" s="1"/>
  <c r="H23" i="2" s="1"/>
  <c r="H22" i="2" s="1"/>
  <c r="I25" i="2"/>
  <c r="I24" i="2" s="1"/>
  <c r="I23" i="2" s="1"/>
  <c r="I22" i="2" s="1"/>
  <c r="H92" i="2"/>
  <c r="H91" i="2" s="1"/>
  <c r="H135" i="2"/>
  <c r="H134" i="2" s="1"/>
  <c r="I92" i="2"/>
  <c r="I91" i="2" s="1"/>
  <c r="I135" i="2"/>
  <c r="I134" i="2" s="1"/>
  <c r="G135" i="2"/>
  <c r="G134" i="2" s="1"/>
  <c r="G133" i="2" s="1"/>
  <c r="G71" i="2"/>
  <c r="G92" i="2"/>
  <c r="G91" i="2" s="1"/>
  <c r="G25" i="2"/>
  <c r="G24" i="2" s="1"/>
  <c r="G23" i="2" s="1"/>
  <c r="G22" i="2" s="1"/>
  <c r="G104" i="2"/>
  <c r="G103" i="2" s="1"/>
  <c r="I104" i="2"/>
  <c r="I103" i="2" s="1"/>
  <c r="K43" i="2"/>
  <c r="H133" i="2" l="1"/>
  <c r="H132" i="2" s="1"/>
  <c r="I133" i="2"/>
  <c r="I132" i="2" s="1"/>
  <c r="G132" i="2"/>
  <c r="I102" i="2"/>
  <c r="I101" i="2" s="1"/>
  <c r="H102" i="2"/>
  <c r="H101" i="2" s="1"/>
  <c r="H100" i="2" s="1"/>
  <c r="H99" i="2" s="1"/>
  <c r="G102" i="2"/>
  <c r="G101" i="2" s="1"/>
  <c r="G39" i="2"/>
  <c r="G38" i="2" s="1"/>
  <c r="H39" i="2"/>
  <c r="I39" i="2"/>
  <c r="J94" i="2"/>
  <c r="J93" i="2" s="1"/>
  <c r="J92" i="2" s="1"/>
  <c r="K94" i="2"/>
  <c r="K93" i="2" s="1"/>
  <c r="K92" i="2" s="1"/>
  <c r="J253" i="2"/>
  <c r="J252" i="2" s="1"/>
  <c r="J251" i="2" s="1"/>
  <c r="J250" i="2" s="1"/>
  <c r="K253" i="2"/>
  <c r="K252" i="2" s="1"/>
  <c r="K251" i="2" s="1"/>
  <c r="K250" i="2" s="1"/>
  <c r="J248" i="2"/>
  <c r="J247" i="2" s="1"/>
  <c r="J246" i="2" s="1"/>
  <c r="J245" i="2" s="1"/>
  <c r="K248" i="2"/>
  <c r="K247" i="2" s="1"/>
  <c r="K246" i="2" s="1"/>
  <c r="K245" i="2" s="1"/>
  <c r="J223" i="2"/>
  <c r="J222" i="2" s="1"/>
  <c r="J221" i="2" s="1"/>
  <c r="J220" i="2" s="1"/>
  <c r="K223" i="2"/>
  <c r="K222" i="2" s="1"/>
  <c r="K221" i="2" s="1"/>
  <c r="K220" i="2" s="1"/>
  <c r="J185" i="2"/>
  <c r="J184" i="2" s="1"/>
  <c r="J183" i="2" s="1"/>
  <c r="J182" i="2" s="1"/>
  <c r="K185" i="2"/>
  <c r="K184" i="2" s="1"/>
  <c r="K183" i="2" s="1"/>
  <c r="K182" i="2" s="1"/>
  <c r="J125" i="2"/>
  <c r="J124" i="2" s="1"/>
  <c r="J123" i="2" s="1"/>
  <c r="J122" i="2" s="1"/>
  <c r="K125" i="2"/>
  <c r="K124" i="2" s="1"/>
  <c r="K123" i="2" s="1"/>
  <c r="K122" i="2" s="1"/>
  <c r="J84" i="2"/>
  <c r="J83" i="2" s="1"/>
  <c r="J82" i="2" s="1"/>
  <c r="J81" i="2" s="1"/>
  <c r="K84" i="2"/>
  <c r="K83" i="2" s="1"/>
  <c r="K82" i="2" s="1"/>
  <c r="K81" i="2" s="1"/>
  <c r="J236" i="2"/>
  <c r="J235" i="2" s="1"/>
  <c r="K236" i="2"/>
  <c r="K235" i="2" s="1"/>
  <c r="J233" i="2"/>
  <c r="J232" i="2" s="1"/>
  <c r="K233" i="2"/>
  <c r="K232" i="2" s="1"/>
  <c r="J170" i="2"/>
  <c r="J169" i="2" s="1"/>
  <c r="J168" i="2" s="1"/>
  <c r="J167" i="2" s="1"/>
  <c r="K170" i="2"/>
  <c r="K169" i="2" s="1"/>
  <c r="K168" i="2" s="1"/>
  <c r="K167" i="2" s="1"/>
  <c r="J230" i="2"/>
  <c r="J229" i="2" s="1"/>
  <c r="K230" i="2"/>
  <c r="K229" i="2" s="1"/>
  <c r="J200" i="2"/>
  <c r="J199" i="2" s="1"/>
  <c r="J198" i="2" s="1"/>
  <c r="J197" i="2" s="1"/>
  <c r="J196" i="2" s="1"/>
  <c r="J195" i="2" s="1"/>
  <c r="K200" i="2"/>
  <c r="K199" i="2" s="1"/>
  <c r="K198" i="2" s="1"/>
  <c r="K197" i="2" s="1"/>
  <c r="K196" i="2" s="1"/>
  <c r="K195" i="2" s="1"/>
  <c r="J150" i="2"/>
  <c r="J149" i="2" s="1"/>
  <c r="J145" i="2" s="1"/>
  <c r="K150" i="2"/>
  <c r="K149" i="2" s="1"/>
  <c r="K145" i="2" s="1"/>
  <c r="J143" i="2"/>
  <c r="J142" i="2" s="1"/>
  <c r="K143" i="2"/>
  <c r="K142" i="2" s="1"/>
  <c r="J140" i="2"/>
  <c r="J139" i="2" s="1"/>
  <c r="K140" i="2"/>
  <c r="K139" i="2" s="1"/>
  <c r="J137" i="2"/>
  <c r="J136" i="2" s="1"/>
  <c r="K137" i="2"/>
  <c r="K136" i="2" s="1"/>
  <c r="J112" i="2"/>
  <c r="J111" i="2" s="1"/>
  <c r="K112" i="2"/>
  <c r="K111" i="2" s="1"/>
  <c r="J106" i="2"/>
  <c r="J105" i="2" s="1"/>
  <c r="K106" i="2"/>
  <c r="K105" i="2" s="1"/>
  <c r="J76" i="2"/>
  <c r="J75" i="2" s="1"/>
  <c r="K76" i="2"/>
  <c r="K75" i="2" s="1"/>
  <c r="J73" i="2"/>
  <c r="J72" i="2" s="1"/>
  <c r="K73" i="2"/>
  <c r="K72" i="2" s="1"/>
  <c r="J27" i="2"/>
  <c r="J26" i="2" s="1"/>
  <c r="J25" i="2" s="1"/>
  <c r="K27" i="2"/>
  <c r="K26" i="2" s="1"/>
  <c r="K25" i="2" s="1"/>
  <c r="J48" i="2"/>
  <c r="J47" i="2" s="1"/>
  <c r="K48" i="2"/>
  <c r="K47" i="2" s="1"/>
  <c r="J42" i="2"/>
  <c r="J41" i="2" s="1"/>
  <c r="K42" i="2"/>
  <c r="K41" i="2" s="1"/>
  <c r="J243" i="2"/>
  <c r="J242" i="2" s="1"/>
  <c r="J241" i="2" s="1"/>
  <c r="J240" i="2" s="1"/>
  <c r="J239" i="2" s="1"/>
  <c r="K243" i="2"/>
  <c r="K242" i="2" s="1"/>
  <c r="K241" i="2" s="1"/>
  <c r="K240" i="2" s="1"/>
  <c r="K239" i="2" s="1"/>
  <c r="I100" i="2" l="1"/>
  <c r="I99" i="2" s="1"/>
  <c r="J228" i="2"/>
  <c r="G100" i="2"/>
  <c r="G99" i="2" s="1"/>
  <c r="K238" i="2"/>
  <c r="J238" i="2"/>
  <c r="K228" i="2"/>
  <c r="K227" i="2" s="1"/>
  <c r="K226" i="2" s="1"/>
  <c r="K225" i="2" s="1"/>
  <c r="K71" i="2"/>
  <c r="K135" i="2"/>
  <c r="K134" i="2" s="1"/>
  <c r="J71" i="2"/>
  <c r="J135" i="2"/>
  <c r="J134" i="2" s="1"/>
  <c r="H38" i="2"/>
  <c r="H37" i="2" s="1"/>
  <c r="K40" i="2"/>
  <c r="J40" i="2"/>
  <c r="I38" i="2"/>
  <c r="I37" i="2" s="1"/>
  <c r="G37" i="2"/>
  <c r="J104" i="2"/>
  <c r="J103" i="2" s="1"/>
  <c r="K104" i="2"/>
  <c r="K103" i="2" s="1"/>
  <c r="J227" i="2"/>
  <c r="J226" i="2" s="1"/>
  <c r="J225" i="2" s="1"/>
  <c r="J24" i="2"/>
  <c r="J23" i="2" s="1"/>
  <c r="J22" i="2" s="1"/>
  <c r="K24" i="2"/>
  <c r="K23" i="2" s="1"/>
  <c r="K22" i="2" s="1"/>
  <c r="K91" i="2"/>
  <c r="J91" i="2"/>
  <c r="J133" i="2" l="1"/>
  <c r="J132" i="2" s="1"/>
  <c r="K133" i="2"/>
  <c r="K132" i="2" s="1"/>
  <c r="K102" i="2"/>
  <c r="K101" i="2" s="1"/>
  <c r="J102" i="2"/>
  <c r="J101" i="2" s="1"/>
  <c r="J100" i="2" s="1"/>
  <c r="J99" i="2" s="1"/>
  <c r="H5" i="2"/>
  <c r="H255" i="2" s="1"/>
  <c r="I5" i="2"/>
  <c r="I255" i="2" s="1"/>
  <c r="G5" i="2"/>
  <c r="G255" i="2" s="1"/>
  <c r="J39" i="2"/>
  <c r="J38" i="2" s="1"/>
  <c r="K39" i="2"/>
  <c r="K38" i="2" s="1"/>
  <c r="K100" i="2" l="1"/>
  <c r="K99" i="2" s="1"/>
  <c r="J37" i="2"/>
  <c r="K37" i="2"/>
  <c r="K5" i="2" l="1"/>
  <c r="K255" i="2" s="1"/>
  <c r="J5" i="2"/>
  <c r="J255" i="2" s="1"/>
</calcChain>
</file>

<file path=xl/sharedStrings.xml><?xml version="1.0" encoding="utf-8"?>
<sst xmlns="http://schemas.openxmlformats.org/spreadsheetml/2006/main" count="1534" uniqueCount="233">
  <si>
    <t>Вед.</t>
  </si>
  <si>
    <t>Разд.</t>
  </si>
  <si>
    <t>Подр.</t>
  </si>
  <si>
    <t>Ц.ст.</t>
  </si>
  <si>
    <t>Расх.</t>
  </si>
  <si>
    <t>000</t>
  </si>
  <si>
    <t>00</t>
  </si>
  <si>
    <t>0000000000</t>
  </si>
  <si>
    <t xml:space="preserve">    Администрация Черниговского района</t>
  </si>
  <si>
    <t>005</t>
  </si>
  <si>
    <t>01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</si>
  <si>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</si>
  <si>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</si>
  <si>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</si>
  <si>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</si>
  <si>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</si>
  <si>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>04</t>
  </si>
  <si>
    <t>07</t>
  </si>
  <si>
    <t xml:space="preserve">        Другие общегосударственные вопросы</t>
  </si>
  <si>
    <t>13</t>
  </si>
  <si>
    <t>0100000000</t>
  </si>
  <si>
    <t>0120000000</t>
  </si>
  <si>
    <t xml:space="preserve">              Основное мероприятие "Развитие инфраструктуры общеобразовательных организаций"</t>
  </si>
  <si>
    <t>0120200000</t>
  </si>
  <si>
    <t>0400000000</t>
  </si>
  <si>
    <t xml:space="preserve">      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</si>
  <si>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</si>
  <si>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</si>
  <si>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</si>
  <si>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</si>
  <si>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</si>
  <si>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</si>
  <si>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</si>
  <si>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</si>
  <si>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</si>
  <si>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</si>
  <si>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08</t>
  </si>
  <si>
    <t>09</t>
  </si>
  <si>
    <t xml:space="preserve">        Другие вопросы в области национальной экономики</t>
  </si>
  <si>
    <t>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</si>
  <si>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</si>
  <si>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</si>
  <si>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</si>
  <si>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</si>
  <si>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</si>
  <si>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</si>
  <si>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</si>
  <si>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</si>
  <si>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</si>
  <si>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</si>
  <si>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>03</t>
  </si>
  <si>
    <t xml:space="preserve">      ОБРАЗОВАНИЕ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</si>
  <si>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</si>
  <si>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2017-2024 годы</t>
  </si>
  <si>
    <t>0300000000</t>
  </si>
  <si>
    <t xml:space="preserve">      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</si>
  <si>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</si>
  <si>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</si>
  <si>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Молодежная политика и оздоровление детей</t>
  </si>
  <si>
    <t xml:space="preserve">    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</si>
  <si>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</si>
  <si>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        Проведение мероприятий для детей и молодежи</t>
  </si>
  <si>
    <t xml:space="preserve">      КУЛЬТУРА И КИНЕМАТОГРАФИЯ</t>
  </si>
  <si>
    <t xml:space="preserve">        Культура</t>
  </si>
  <si>
    <t xml:space="preserve">              Основное мероприятие "Обеспечение деятельности и поддержка учреждений культуры Черниговского района"</t>
  </si>
  <si>
    <t>0300100000</t>
  </si>
  <si>
    <t>0300170010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</si>
  <si>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</si>
  <si>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</si>
  <si>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Основное мероприятие "Организация проведения социально значимых культурных мероприятий"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</si>
  <si>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</si>
  <si>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</si>
  <si>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</si>
  <si>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</si>
  <si>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</si>
  <si>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</si>
  <si>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>0600000000</t>
  </si>
  <si>
    <t xml:space="preserve">      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</si>
  <si>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</si>
  <si>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</si>
  <si>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</si>
  <si>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</si>
  <si>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</si>
  <si>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</si>
  <si>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</si>
  <si>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Основное мероприятие "Создание условий для привлечения населения к занятиям спортом"</t>
  </si>
  <si>
    <t>0400100000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</si>
  <si>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</si>
  <si>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</si>
  <si>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</si>
  <si>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</si>
  <si>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 xml:space="preserve">              Основное мероприятие "Реализация образовательных программ дошкольного образования"</t>
  </si>
  <si>
    <t>0110100000</t>
  </si>
  <si>
    <t>0110170010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</si>
  <si>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</si>
  <si>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</si>
  <si>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Общее образование</t>
  </si>
  <si>
    <t xml:space="preserve">      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</si>
  <si>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</si>
  <si>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</si>
  <si>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</si>
  <si>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</si>
  <si>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</si>
  <si>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</si>
  <si>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</si>
  <si>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</si>
  <si>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</si>
  <si>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</si>
  <si>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</si>
  <si>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Основное мероприятие "Организация и обеспечение отдыха и оздоровления детей"</t>
  </si>
  <si>
    <t>0130200000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</si>
  <si>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</si>
  <si>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</si>
  <si>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</si>
  <si>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</si>
  <si>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</si>
  <si>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</si>
  <si>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</si>
  <si>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</si>
  <si>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</si>
  <si>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</si>
  <si>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</si>
  <si>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</si>
  <si>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</si>
  <si>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</si>
  <si>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Всего расходов:   </t>
  </si>
  <si>
    <t>Сумма на 2022 год</t>
  </si>
  <si>
    <t>Сумма на 2023 год</t>
  </si>
  <si>
    <t>Наименование</t>
  </si>
  <si>
    <t>(тыс.рублей)</t>
  </si>
  <si>
    <t xml:space="preserve">          Муниципальная программа "Развитие образования в Черниговском муниципальном районе" на 2020-2027 годы</t>
  </si>
  <si>
    <t xml:space="preserve">            Подпрограмма "Развитие системы общего образования Черниговского района на 2020-2027 годы"</t>
  </si>
  <si>
    <t xml:space="preserve">            Подпрограмма "Развитие системы дошкольного образования Черниговского района на 2020-2027 годы"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</si>
  <si>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</si>
  <si>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</si>
  <si>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Основное мероприятие "Организация и обеспечение отдыха и оздоровления детей"</t>
  </si>
  <si>
    <t xml:space="preserve">            Организация работы трудовых бригад с оплатой труда для подростков в образовательных учреждениях</t>
  </si>
  <si>
    <t xml:space="preserve">    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</si>
  <si>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</si>
  <si>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</si>
  <si>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22001L0270</t>
  </si>
  <si>
    <t>0130220070</t>
  </si>
  <si>
    <t>Отчет за отчетный 2019 год</t>
  </si>
  <si>
    <t>Ожидаемое исполнение на текущий 2020 год</t>
  </si>
  <si>
    <t>Сумма на 2021 год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</si>
  <si>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</si>
  <si>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</si>
  <si>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</si>
  <si>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</si>
  <si>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      Расходы, связанные с исполнением судебных актов и решений налоговых органов</t>
  </si>
  <si>
    <t>9999920290</t>
  </si>
  <si>
    <t xml:space="preserve">  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</si>
  <si>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</si>
  <si>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</si>
  <si>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</si>
  <si>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</si>
  <si>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</si>
  <si>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    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</si>
  <si>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</si>
  <si>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 xml:space="preserve">      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</si>
  <si>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</si>
  <si>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</si>
  <si>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</si>
  <si>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</si>
  <si>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</si>
  <si>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</si>
  <si>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</si>
  <si>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>0300171020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</si>
  <si>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</si>
  <si>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</si>
  <si>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</si>
  <si>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</si>
  <si>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</si>
  <si>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</si>
  <si>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Поддержка муниципальных учреждений культуры</t>
  </si>
  <si>
    <t>03001L5193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</si>
  <si>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</si>
  <si>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</si>
  <si>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        Организация и проведение новогодних мероприятий</t>
  </si>
  <si>
    <t>0300420190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</si>
  <si>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</si>
  <si>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</si>
  <si>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  Муниципальная программа "Развитие физической культуры и спорта в Черниговском муниципальном районе" на 2017-2022 годы</t>
  </si>
  <si>
    <t xml:space="preserve">  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</si>
  <si>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</si>
  <si>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   Субсидии бюджетным учреждениям</t>
  </si>
  <si>
    <t xml:space="preserve">    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</si>
  <si>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</si>
  <si>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</si>
  <si>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</si>
  <si>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</si>
  <si>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</si>
  <si>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</si>
  <si>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</si>
  <si>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 xml:space="preserve">            Муниципальная программа "Развитие внутреннего и въездного туризма в Черниговском муниципальном районе" на 2017-2019 годы</t>
  </si>
  <si>
    <t>2300000000</t>
  </si>
  <si>
    <t xml:space="preserve">              Основное мероприятие "Развитие туристического потенциала в Черниговском районе"</t>
  </si>
  <si>
    <t>2300100000</t>
  </si>
  <si>
    <t xml:space="preserve">                Мероприятия по развитию внутреннего и въездного туризма</t>
  </si>
  <si>
    <t>2300120130</t>
  </si>
  <si>
    <t xml:space="preserve">            Подпрограмма "Антитеррористическая безопасность в образовательных учреждениях Черниговского муниципального района" на 2014-2021 годы</t>
  </si>
  <si>
    <t>0170000000</t>
  </si>
  <si>
    <t xml:space="preserve">        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</si>
  <si>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</si>
  <si>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</si>
  <si>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</si>
  <si>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    Подпрограмма "Пожарная безопасность в образовательных учреждениях Черниговского района на 2014-2021 годы"</t>
  </si>
  <si>
    <t>0150000000</t>
  </si>
  <si>
    <t xml:space="preserve">      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</si>
  <si>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</si>
  <si>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</si>
  <si>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</si>
  <si>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>Сведения о планируемых объемах оказания муниципальных услуг (работ) муниципальными бюджетными  учреждениями Черниговского района на очередной финансовый год и плановый период, а также о планируемых объемах субсидий на их финансовое обеспечение в сравнении с ожидаемым исполнением за текущий финансовый год и отчетом за отчетный финансовый год</t>
  </si>
  <si>
    <t>Наименование услуги</t>
  </si>
  <si>
    <t>Единица измере-ния</t>
  </si>
  <si>
    <t>количество</t>
  </si>
  <si>
    <t>сумма</t>
  </si>
  <si>
    <t>Организации культурного досуга населения</t>
  </si>
  <si>
    <t>население</t>
  </si>
  <si>
    <t>Предоставление услуг по библиотечному обслуживанию населения</t>
  </si>
  <si>
    <t>Музейная деятельность</t>
  </si>
  <si>
    <t>Музыкальное, хореографическое, художественное, эстетическое образование</t>
  </si>
  <si>
    <t>учащиеся</t>
  </si>
  <si>
    <t>Оказание услуг населению по дошкольному образованию детей</t>
  </si>
  <si>
    <t>чел.</t>
  </si>
  <si>
    <t>Оказание услуг населению в сфере общего образования</t>
  </si>
  <si>
    <t>Оказание услуг населению в сфере дополнительного образования детей</t>
  </si>
  <si>
    <t>Организация отдыха детей в каникулярное время</t>
  </si>
  <si>
    <t xml:space="preserve">В Черниговском районе в соответствии с муниципальными заданиями муниципальные учреждения оказывают муниципальные услуги населению </t>
  </si>
  <si>
    <t>2023 год</t>
  </si>
  <si>
    <t>2022 год</t>
  </si>
  <si>
    <t>2021 год</t>
  </si>
  <si>
    <t>Другие вопросы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</si>
</sst>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7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1" xfId="12">
      <alignment horizontal="left" wrapText="1"/>
    </xf>
    <xf numFmtId="0" fontId="7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0" fontId="8" fillId="0" borderId="2" xfId="5" applyNumberFormat="1" applyFont="1" applyProtection="1">
      <alignment vertical="top" wrapText="1"/>
    </xf>
    <xf numFmtId="164" fontId="8" fillId="5" borderId="2" xfId="7" applyNumberFormat="1" applyFont="1" applyFill="1" applyProtection="1">
      <alignment horizontal="right" vertical="top" shrinkToFit="1"/>
    </xf>
    <xf numFmtId="1" fontId="7" fillId="0" borderId="2" xfId="6" applyNumberFormat="1" applyFont="1" applyProtection="1">
      <alignment horizontal="center" vertical="top" shrinkToFit="1"/>
    </xf>
    <xf numFmtId="0" fontId="8" fillId="0" borderId="2" xfId="4" applyNumberFormat="1" applyFont="1" applyProtection="1">
      <alignment horizontal="center" vertical="center" wrapText="1"/>
    </xf>
    <xf numFmtId="0" fontId="8" fillId="0" borderId="1" xfId="3" applyFont="1">
      <alignment horizontal="right"/>
    </xf>
    <xf numFmtId="0" fontId="8" fillId="5" borderId="2" xfId="6" applyNumberFormat="1" applyFont="1" applyFill="1" applyAlignment="1" applyProtection="1">
      <alignment vertical="top" wrapText="1"/>
    </xf>
    <xf numFmtId="0" fontId="8" fillId="5" borderId="2" xfId="5" applyNumberFormat="1" applyFont="1" applyFill="1" applyProtection="1">
      <alignment vertical="top" wrapText="1"/>
    </xf>
    <xf numFmtId="1" fontId="8" fillId="5" borderId="2" xfId="6" applyNumberFormat="1" applyFont="1" applyFill="1" applyProtection="1">
      <alignment horizontal="center" vertical="top" shrinkToFit="1"/>
    </xf>
    <xf numFmtId="0" fontId="8" fillId="0" borderId="1" xfId="3" applyFont="1">
      <alignment horizontal="right"/>
    </xf>
    <xf numFmtId="0" fontId="2" fillId="0" borderId="1" xfId="12">
      <alignment horizontal="left" wrapText="1"/>
    </xf>
    <xf numFmtId="0" fontId="5" fillId="5" borderId="3" xfId="9" applyNumberFormat="1" applyFont="1" applyFill="1" applyAlignment="1" applyProtection="1">
      <alignment horizontal="center" vertical="center" wrapText="1"/>
    </xf>
    <xf numFmtId="0" fontId="5" fillId="5" borderId="4" xfId="9" applyNumberFormat="1" applyFont="1" applyFill="1" applyBorder="1" applyAlignment="1" applyProtection="1">
      <alignment horizontal="center" vertical="center" wrapText="1"/>
    </xf>
    <xf numFmtId="0" fontId="5" fillId="5" borderId="5" xfId="9" applyNumberFormat="1" applyFont="1" applyFill="1" applyBorder="1" applyAlignment="1" applyProtection="1">
      <alignment horizontal="center" vertical="center" wrapText="1"/>
    </xf>
    <xf numFmtId="0" fontId="8" fillId="0" borderId="7" xfId="5" applyNumberFormat="1" applyFont="1" applyBorder="1" applyProtection="1">
      <alignment vertical="top" wrapText="1"/>
    </xf>
    <xf numFmtId="1" fontId="8" fillId="0" borderId="7" xfId="6" applyNumberFormat="1" applyFont="1" applyBorder="1" applyProtection="1">
      <alignment horizontal="center" vertical="top" shrinkToFit="1"/>
    </xf>
    <xf numFmtId="164" fontId="8" fillId="5" borderId="7" xfId="7" applyNumberFormat="1" applyFont="1" applyFill="1" applyBorder="1" applyProtection="1">
      <alignment horizontal="right" vertical="top" shrinkToFit="1"/>
    </xf>
    <xf numFmtId="164" fontId="5" fillId="5" borderId="2" xfId="7" applyNumberFormat="1" applyFont="1" applyFill="1" applyProtection="1">
      <alignment horizontal="right" vertical="top" shrinkToFit="1"/>
    </xf>
    <xf numFmtId="164" fontId="9" fillId="5" borderId="2" xfId="7" applyNumberFormat="1" applyFont="1" applyFill="1" applyProtection="1">
      <alignment horizontal="right" vertical="top" shrinkToFit="1"/>
    </xf>
    <xf numFmtId="164" fontId="9" fillId="5" borderId="6" xfId="10" applyNumberFormat="1" applyFont="1" applyFill="1" applyBorder="1" applyProtection="1">
      <alignment horizontal="right" vertical="top" shrinkToFit="1"/>
    </xf>
    <xf numFmtId="49" fontId="8" fillId="5" borderId="1" xfId="23" applyNumberFormat="1" applyFont="1" applyFill="1" applyAlignment="1" applyProtection="1">
      <alignment horizontal="center" vertical="top" shrinkToFit="1"/>
    </xf>
    <xf numFmtId="1" fontId="7" fillId="0" borderId="7" xfId="6" applyNumberFormat="1" applyFont="1" applyBorder="1" applyProtection="1">
      <alignment horizontal="center" vertical="top" shrinkToFit="1"/>
    </xf>
    <xf numFmtId="49" fontId="8" fillId="5" borderId="6" xfId="23" applyNumberFormat="1" applyFont="1" applyFill="1" applyBorder="1" applyAlignment="1" applyProtection="1">
      <alignment horizontal="center" vertical="top" shrinkToFit="1"/>
    </xf>
    <xf numFmtId="0" fontId="8" fillId="5" borderId="11" xfId="6" applyNumberFormat="1" applyFont="1" applyFill="1" applyBorder="1" applyAlignment="1" applyProtection="1">
      <alignment vertical="top" wrapText="1"/>
    </xf>
    <xf numFmtId="1" fontId="8" fillId="0" borderId="10" xfId="6" applyNumberFormat="1" applyFont="1" applyBorder="1" applyProtection="1">
      <alignment horizontal="center" vertical="top" shrinkToFit="1"/>
    </xf>
    <xf numFmtId="49" fontId="8" fillId="5" borderId="13" xfId="23" applyNumberFormat="1" applyFont="1" applyFill="1" applyBorder="1" applyAlignment="1" applyProtection="1">
      <alignment horizontal="center" vertical="top" shrinkToFit="1"/>
    </xf>
    <xf numFmtId="49" fontId="8" fillId="5" borderId="14" xfId="23" applyNumberFormat="1" applyFont="1" applyFill="1" applyBorder="1" applyAlignment="1" applyProtection="1">
      <alignment horizontal="center" vertical="top" shrinkToFit="1"/>
    </xf>
    <xf numFmtId="164" fontId="5" fillId="5" borderId="12" xfId="7" applyNumberFormat="1" applyFont="1" applyFill="1" applyBorder="1" applyProtection="1">
      <alignment horizontal="right" vertical="top" shrinkToFit="1"/>
    </xf>
    <xf numFmtId="0" fontId="10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64" fontId="9" fillId="5" borderId="1" xfId="10" applyNumberFormat="1" applyFont="1" applyFill="1" applyBorder="1" applyProtection="1">
      <alignment horizontal="right" vertical="top" shrinkToFit="1"/>
    </xf>
    <xf numFmtId="164" fontId="7" fillId="0" borderId="1" xfId="9" applyNumberFormat="1" applyFont="1" applyBorder="1" applyProtection="1">
      <alignment horizontal="right"/>
    </xf>
    <xf numFmtId="164" fontId="7" fillId="0" borderId="1" xfId="9" applyNumberFormat="1" applyFont="1" applyBorder="1">
      <alignment horizontal="right"/>
    </xf>
    <xf numFmtId="164" fontId="5" fillId="5" borderId="7" xfId="7" applyNumberFormat="1" applyFont="1" applyFill="1" applyBorder="1" applyProtection="1">
      <alignment horizontal="right" vertical="top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19" xfId="12" applyFont="1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6" fillId="0" borderId="1" xfId="4" applyNumberFormat="1" applyFont="1" applyBorder="1" applyAlignment="1" applyProtection="1">
      <alignment horizontal="center" wrapText="1"/>
    </xf>
    <xf numFmtId="0" fontId="6" fillId="0" borderId="1" xfId="4" applyFont="1" applyBorder="1" applyAlignment="1">
      <alignment horizontal="center" wrapText="1"/>
    </xf>
    <xf numFmtId="0" fontId="8" fillId="0" borderId="1" xfId="3" applyNumberFormat="1" applyFont="1" applyProtection="1">
      <alignment horizontal="right"/>
    </xf>
    <xf numFmtId="0" fontId="8" fillId="0" borderId="1" xfId="3" applyFont="1">
      <alignment horizontal="right"/>
    </xf>
    <xf numFmtId="164" fontId="7" fillId="0" borderId="8" xfId="9" applyNumberFormat="1" applyFont="1" applyBorder="1" applyProtection="1">
      <alignment horizontal="right"/>
    </xf>
    <xf numFmtId="164" fontId="7" fillId="0" borderId="9" xfId="9" applyNumberFormat="1" applyFont="1" applyBorder="1">
      <alignment horizontal="right"/>
    </xf>
    <xf numFmtId="0" fontId="6" fillId="0" borderId="1" xfId="2" applyNumberFormat="1" applyFont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5" fillId="0" borderId="6" xfId="0" applyFont="1" applyBorder="1" applyProtection="1">
      <protection locked="0"/>
    </xf>
    <xf numFmtId="0" fontId="5" fillId="0" borderId="9" xfId="0" applyFont="1" applyBorder="1" applyProtection="1">
      <protection locked="0"/>
    </xf>
    <xf numFmtId="2" fontId="5" fillId="0" borderId="9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2" fontId="5" fillId="0" borderId="15" xfId="0" applyNumberFormat="1" applyFont="1" applyBorder="1" applyAlignment="1" applyProtection="1">
      <alignment horizontal="center"/>
      <protection locked="0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1"/>
  <sheetViews>
    <sheetView showGridLines="0" tabSelected="1" view="pageBreakPreview" zoomScaleNormal="100" zoomScaleSheetLayoutView="100" workbookViewId="0">
      <pane ySplit="4" topLeftCell="A257" activePane="bottomLeft" state="frozen"/>
      <selection pane="bottomLeft" activeCell="J264" sqref="J264"/>
    </sheetView>
  </sheetViews>
  <sheetFormatPr defaultColWidth="9.109375" defaultRowHeight="14.4" outlineLevelRow="7" x14ac:dyDescent="0.3"/>
  <cols>
    <col min="1" max="1" width="37" style="1" customWidth="1"/>
    <col min="2" max="2" width="5.5546875" style="1" customWidth="1"/>
    <col min="3" max="3" width="7" style="1" customWidth="1"/>
    <col min="4" max="4" width="10.109375" style="1" customWidth="1"/>
    <col min="5" max="5" width="10.6640625" style="1" customWidth="1"/>
    <col min="6" max="6" width="10.109375" style="1" customWidth="1"/>
    <col min="7" max="7" width="9.88671875" style="1" customWidth="1"/>
    <col min="8" max="8" width="10.21875" style="1" customWidth="1"/>
    <col min="9" max="9" width="10.44140625" style="1" customWidth="1"/>
    <col min="10" max="10" width="10.77734375" style="1" customWidth="1"/>
    <col min="11" max="11" width="11.109375" style="1" customWidth="1"/>
    <col min="12" max="16384" width="9.109375" style="1"/>
  </cols>
  <sheetData>
    <row r="2" spans="1:11" ht="46.2" customHeight="1" x14ac:dyDescent="0.3">
      <c r="A2" s="59" t="s">
        <v>212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8.75" customHeight="1" x14ac:dyDescent="0.3">
      <c r="A3" s="61"/>
      <c r="B3" s="62"/>
      <c r="C3" s="62"/>
      <c r="D3" s="62"/>
      <c r="E3" s="62"/>
      <c r="F3" s="62"/>
      <c r="G3" s="14"/>
      <c r="H3" s="14"/>
      <c r="I3" s="14"/>
      <c r="J3" s="10"/>
      <c r="K3" s="10" t="s">
        <v>129</v>
      </c>
    </row>
    <row r="4" spans="1:11" ht="69.599999999999994" customHeight="1" x14ac:dyDescent="0.3">
      <c r="A4" s="9" t="s">
        <v>128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17" t="s">
        <v>142</v>
      </c>
      <c r="H4" s="18" t="s">
        <v>143</v>
      </c>
      <c r="I4" s="16" t="s">
        <v>144</v>
      </c>
      <c r="J4" s="9" t="s">
        <v>126</v>
      </c>
      <c r="K4" s="9" t="s">
        <v>127</v>
      </c>
    </row>
    <row r="5" spans="1:11" ht="26.4" outlineLevel="1" x14ac:dyDescent="0.3">
      <c r="A5" s="4" t="s">
        <v>8</v>
      </c>
      <c r="B5" s="26" t="s">
        <v>9</v>
      </c>
      <c r="C5" s="26" t="s">
        <v>6</v>
      </c>
      <c r="D5" s="8" t="s">
        <v>6</v>
      </c>
      <c r="E5" s="26" t="s">
        <v>7</v>
      </c>
      <c r="F5" s="8" t="s">
        <v>5</v>
      </c>
      <c r="G5" s="23">
        <f>G6+G11+G22+G37</f>
        <v>50965.617319999998</v>
      </c>
      <c r="H5" s="23">
        <f t="shared" ref="H5:K5" si="0">H6+H11+H22+H37</f>
        <v>84169.599000000017</v>
      </c>
      <c r="I5" s="23">
        <f t="shared" si="0"/>
        <v>49566.947999999997</v>
      </c>
      <c r="J5" s="23">
        <f t="shared" si="0"/>
        <v>48912.057999999997</v>
      </c>
      <c r="K5" s="23">
        <f t="shared" si="0"/>
        <v>48469.437999999995</v>
      </c>
    </row>
    <row r="6" spans="1:11" outlineLevel="1" x14ac:dyDescent="0.3">
      <c r="A6" s="28" t="s">
        <v>18</v>
      </c>
      <c r="B6" s="27" t="s">
        <v>9</v>
      </c>
      <c r="C6" s="30" t="s">
        <v>10</v>
      </c>
      <c r="D6" s="25" t="s">
        <v>19</v>
      </c>
      <c r="E6" s="30" t="s">
        <v>7</v>
      </c>
      <c r="F6" s="25" t="s">
        <v>5</v>
      </c>
      <c r="G6" s="22">
        <f>G7</f>
        <v>172.06045</v>
      </c>
      <c r="H6" s="22">
        <f t="shared" ref="H6:K6" si="1">H7</f>
        <v>0</v>
      </c>
      <c r="I6" s="22">
        <f t="shared" si="1"/>
        <v>0</v>
      </c>
      <c r="J6" s="22">
        <f t="shared" si="1"/>
        <v>0</v>
      </c>
      <c r="K6" s="22">
        <f t="shared" si="1"/>
        <v>0</v>
      </c>
    </row>
    <row r="7" spans="1:11" ht="39.6" outlineLevel="1" x14ac:dyDescent="0.3">
      <c r="A7" s="11" t="s">
        <v>12</v>
      </c>
      <c r="B7" s="25" t="s">
        <v>9</v>
      </c>
      <c r="C7" s="27" t="s">
        <v>10</v>
      </c>
      <c r="D7" s="27" t="s">
        <v>19</v>
      </c>
      <c r="E7" s="27" t="s">
        <v>13</v>
      </c>
      <c r="F7" s="27" t="s">
        <v>5</v>
      </c>
      <c r="G7" s="32">
        <f>G8</f>
        <v>172.06045</v>
      </c>
      <c r="H7" s="32">
        <f t="shared" ref="H7:K7" si="2">H8</f>
        <v>0</v>
      </c>
      <c r="I7" s="32">
        <f t="shared" si="2"/>
        <v>0</v>
      </c>
      <c r="J7" s="32">
        <f t="shared" si="2"/>
        <v>0</v>
      </c>
      <c r="K7" s="32">
        <f t="shared" si="2"/>
        <v>0</v>
      </c>
    </row>
    <row r="8" spans="1:11" ht="79.2" outlineLevel="1" x14ac:dyDescent="0.3">
      <c r="A8" s="28" t="s">
        <v>192</v>
      </c>
      <c r="B8" s="27" t="s">
        <v>9</v>
      </c>
      <c r="C8" s="25" t="s">
        <v>10</v>
      </c>
      <c r="D8" s="31" t="s">
        <v>19</v>
      </c>
      <c r="E8" s="25" t="s">
        <v>193</v>
      </c>
      <c r="F8" s="31" t="s">
        <v>5</v>
      </c>
      <c r="G8" s="32">
        <f>G9</f>
        <v>172.06045</v>
      </c>
      <c r="H8" s="32">
        <f t="shared" ref="H8:K8" si="3">H9</f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</row>
    <row r="9" spans="1:11" ht="28.2" customHeight="1" outlineLevel="1" x14ac:dyDescent="0.3">
      <c r="A9" s="28" t="s">
        <v>46</v>
      </c>
      <c r="B9" s="27" t="s">
        <v>9</v>
      </c>
      <c r="C9" s="27" t="s">
        <v>10</v>
      </c>
      <c r="D9" s="25" t="s">
        <v>19</v>
      </c>
      <c r="E9" s="27" t="s">
        <v>193</v>
      </c>
      <c r="F9" s="27" t="s">
        <v>47</v>
      </c>
      <c r="G9" s="32">
        <f>G10</f>
        <v>172.06045</v>
      </c>
      <c r="H9" s="32">
        <f t="shared" ref="H9:K9" si="4">H10</f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</row>
    <row r="10" spans="1:11" ht="26.4" outlineLevel="1" x14ac:dyDescent="0.3">
      <c r="A10" s="11" t="s">
        <v>48</v>
      </c>
      <c r="B10" s="25" t="s">
        <v>9</v>
      </c>
      <c r="C10" s="27" t="s">
        <v>10</v>
      </c>
      <c r="D10" s="27" t="s">
        <v>19</v>
      </c>
      <c r="E10" s="25" t="s">
        <v>193</v>
      </c>
      <c r="F10" s="27" t="s">
        <v>49</v>
      </c>
      <c r="G10" s="32">
        <v>172.06045</v>
      </c>
      <c r="H10" s="22">
        <v>0</v>
      </c>
      <c r="I10" s="22">
        <v>0</v>
      </c>
      <c r="J10" s="22">
        <v>0</v>
      </c>
      <c r="K10" s="22">
        <v>0</v>
      </c>
    </row>
    <row r="11" spans="1:11" ht="26.4" outlineLevel="1" x14ac:dyDescent="0.3">
      <c r="A11" s="6" t="s">
        <v>38</v>
      </c>
      <c r="B11" s="5" t="s">
        <v>9</v>
      </c>
      <c r="C11" s="29" t="s">
        <v>16</v>
      </c>
      <c r="D11" s="29" t="s">
        <v>39</v>
      </c>
      <c r="E11" s="5" t="s">
        <v>7</v>
      </c>
      <c r="F11" s="29" t="s">
        <v>5</v>
      </c>
      <c r="G11" s="22">
        <f>G12+G17</f>
        <v>188.81990000000002</v>
      </c>
      <c r="H11" s="22">
        <f t="shared" ref="H11:K11" si="5">H12+H17</f>
        <v>100</v>
      </c>
      <c r="I11" s="22">
        <f t="shared" si="5"/>
        <v>30</v>
      </c>
      <c r="J11" s="22">
        <f t="shared" si="5"/>
        <v>30</v>
      </c>
      <c r="K11" s="22">
        <f t="shared" si="5"/>
        <v>30</v>
      </c>
    </row>
    <row r="12" spans="1:11" ht="52.8" outlineLevel="1" x14ac:dyDescent="0.3">
      <c r="A12" s="6" t="s">
        <v>40</v>
      </c>
      <c r="B12" s="5" t="s">
        <v>9</v>
      </c>
      <c r="C12" s="5" t="s">
        <v>16</v>
      </c>
      <c r="D12" s="5" t="s">
        <v>39</v>
      </c>
      <c r="E12" s="5" t="s">
        <v>41</v>
      </c>
      <c r="F12" s="5" t="s">
        <v>5</v>
      </c>
      <c r="G12" s="22">
        <f>G13</f>
        <v>88.819900000000004</v>
      </c>
      <c r="H12" s="22">
        <f t="shared" ref="H12:K12" si="6">H13</f>
        <v>100</v>
      </c>
      <c r="I12" s="22">
        <f t="shared" si="6"/>
        <v>30</v>
      </c>
      <c r="J12" s="22">
        <f t="shared" si="6"/>
        <v>30</v>
      </c>
      <c r="K12" s="22">
        <f t="shared" si="6"/>
        <v>30</v>
      </c>
    </row>
    <row r="13" spans="1:11" ht="52.8" outlineLevel="1" x14ac:dyDescent="0.3">
      <c r="A13" s="6" t="s">
        <v>42</v>
      </c>
      <c r="B13" s="5" t="s">
        <v>9</v>
      </c>
      <c r="C13" s="5" t="s">
        <v>16</v>
      </c>
      <c r="D13" s="5" t="s">
        <v>39</v>
      </c>
      <c r="E13" s="5" t="s">
        <v>43</v>
      </c>
      <c r="F13" s="5" t="s">
        <v>5</v>
      </c>
      <c r="G13" s="22">
        <f>G14</f>
        <v>88.819900000000004</v>
      </c>
      <c r="H13" s="22">
        <f t="shared" ref="H13:K13" si="7">H14</f>
        <v>100</v>
      </c>
      <c r="I13" s="22">
        <f t="shared" si="7"/>
        <v>30</v>
      </c>
      <c r="J13" s="22">
        <f t="shared" si="7"/>
        <v>30</v>
      </c>
      <c r="K13" s="22">
        <f t="shared" si="7"/>
        <v>30</v>
      </c>
    </row>
    <row r="14" spans="1:11" ht="92.4" outlineLevel="1" x14ac:dyDescent="0.3">
      <c r="A14" s="6" t="s">
        <v>44</v>
      </c>
      <c r="B14" s="5" t="s">
        <v>9</v>
      </c>
      <c r="C14" s="5" t="s">
        <v>16</v>
      </c>
      <c r="D14" s="5" t="s">
        <v>39</v>
      </c>
      <c r="E14" s="5" t="s">
        <v>45</v>
      </c>
      <c r="F14" s="5" t="s">
        <v>5</v>
      </c>
      <c r="G14" s="22">
        <f>G15</f>
        <v>88.819900000000004</v>
      </c>
      <c r="H14" s="22">
        <f t="shared" ref="H14:K14" si="8">H15</f>
        <v>100</v>
      </c>
      <c r="I14" s="22">
        <f t="shared" si="8"/>
        <v>30</v>
      </c>
      <c r="J14" s="22">
        <f t="shared" si="8"/>
        <v>30</v>
      </c>
      <c r="K14" s="22">
        <f t="shared" si="8"/>
        <v>30</v>
      </c>
    </row>
    <row r="15" spans="1:11" ht="30.6" customHeight="1" outlineLevel="1" x14ac:dyDescent="0.3">
      <c r="A15" s="6" t="s">
        <v>46</v>
      </c>
      <c r="B15" s="5" t="s">
        <v>9</v>
      </c>
      <c r="C15" s="5" t="s">
        <v>16</v>
      </c>
      <c r="D15" s="5" t="s">
        <v>39</v>
      </c>
      <c r="E15" s="5" t="s">
        <v>45</v>
      </c>
      <c r="F15" s="5" t="s">
        <v>47</v>
      </c>
      <c r="G15" s="22">
        <f>G16</f>
        <v>88.819900000000004</v>
      </c>
      <c r="H15" s="22">
        <f t="shared" ref="H15:K15" si="9">H16</f>
        <v>100</v>
      </c>
      <c r="I15" s="22">
        <f t="shared" si="9"/>
        <v>30</v>
      </c>
      <c r="J15" s="22">
        <f t="shared" si="9"/>
        <v>30</v>
      </c>
      <c r="K15" s="22">
        <f t="shared" si="9"/>
        <v>30</v>
      </c>
    </row>
    <row r="16" spans="1:11" ht="26.4" outlineLevel="1" x14ac:dyDescent="0.3">
      <c r="A16" s="6" t="s">
        <v>48</v>
      </c>
      <c r="B16" s="20" t="s">
        <v>9</v>
      </c>
      <c r="C16" s="5" t="s">
        <v>16</v>
      </c>
      <c r="D16" s="20" t="s">
        <v>39</v>
      </c>
      <c r="E16" s="5">
        <v>1500120120</v>
      </c>
      <c r="F16" s="20" t="s">
        <v>49</v>
      </c>
      <c r="G16" s="22">
        <v>88.819900000000004</v>
      </c>
      <c r="H16" s="22">
        <v>100</v>
      </c>
      <c r="I16" s="22">
        <v>30</v>
      </c>
      <c r="J16" s="22">
        <v>30</v>
      </c>
      <c r="K16" s="22">
        <v>30</v>
      </c>
    </row>
    <row r="17" spans="1:11" ht="52.8" outlineLevel="1" x14ac:dyDescent="0.3">
      <c r="A17" s="28" t="s">
        <v>194</v>
      </c>
      <c r="B17" s="27" t="s">
        <v>9</v>
      </c>
      <c r="C17" s="25" t="s">
        <v>16</v>
      </c>
      <c r="D17" s="27" t="s">
        <v>39</v>
      </c>
      <c r="E17" s="25" t="s">
        <v>195</v>
      </c>
      <c r="F17" s="27" t="s">
        <v>5</v>
      </c>
      <c r="G17" s="32">
        <f>G18</f>
        <v>100</v>
      </c>
      <c r="H17" s="32">
        <f t="shared" ref="H17:K17" si="10">H18</f>
        <v>0</v>
      </c>
      <c r="I17" s="32">
        <f t="shared" si="10"/>
        <v>0</v>
      </c>
      <c r="J17" s="32">
        <f t="shared" si="10"/>
        <v>0</v>
      </c>
      <c r="K17" s="32">
        <f t="shared" si="10"/>
        <v>0</v>
      </c>
    </row>
    <row r="18" spans="1:11" ht="39.6" outlineLevel="1" x14ac:dyDescent="0.3">
      <c r="A18" s="11" t="s">
        <v>196</v>
      </c>
      <c r="B18" s="25" t="s">
        <v>9</v>
      </c>
      <c r="C18" s="27" t="s">
        <v>16</v>
      </c>
      <c r="D18" s="25" t="s">
        <v>39</v>
      </c>
      <c r="E18" s="27" t="s">
        <v>197</v>
      </c>
      <c r="F18" s="25" t="s">
        <v>5</v>
      </c>
      <c r="G18" s="22">
        <f>G19</f>
        <v>100</v>
      </c>
      <c r="H18" s="22">
        <f t="shared" ref="H18:K18" si="11">H19</f>
        <v>0</v>
      </c>
      <c r="I18" s="22">
        <f t="shared" si="11"/>
        <v>0</v>
      </c>
      <c r="J18" s="22">
        <f t="shared" si="11"/>
        <v>0</v>
      </c>
      <c r="K18" s="22">
        <f t="shared" si="11"/>
        <v>0</v>
      </c>
    </row>
    <row r="19" spans="1:11" ht="26.4" outlineLevel="1" x14ac:dyDescent="0.3">
      <c r="A19" s="28" t="s">
        <v>198</v>
      </c>
      <c r="B19" s="27" t="s">
        <v>9</v>
      </c>
      <c r="C19" s="25" t="s">
        <v>16</v>
      </c>
      <c r="D19" s="27" t="s">
        <v>39</v>
      </c>
      <c r="E19" s="25" t="s">
        <v>199</v>
      </c>
      <c r="F19" s="27" t="s">
        <v>5</v>
      </c>
      <c r="G19" s="32">
        <f>G20</f>
        <v>100</v>
      </c>
      <c r="H19" s="32">
        <f t="shared" ref="H19:K19" si="12">H20</f>
        <v>0</v>
      </c>
      <c r="I19" s="32">
        <f t="shared" si="12"/>
        <v>0</v>
      </c>
      <c r="J19" s="32">
        <f t="shared" si="12"/>
        <v>0</v>
      </c>
      <c r="K19" s="32">
        <f t="shared" si="12"/>
        <v>0</v>
      </c>
    </row>
    <row r="20" spans="1:11" ht="27.6" customHeight="1" outlineLevel="1" x14ac:dyDescent="0.3">
      <c r="A20" s="28" t="s">
        <v>46</v>
      </c>
      <c r="B20" s="27" t="s">
        <v>9</v>
      </c>
      <c r="C20" s="27" t="s">
        <v>16</v>
      </c>
      <c r="D20" s="27" t="s">
        <v>39</v>
      </c>
      <c r="E20" s="27" t="s">
        <v>199</v>
      </c>
      <c r="F20" s="27" t="s">
        <v>47</v>
      </c>
      <c r="G20" s="32">
        <f>G21</f>
        <v>100</v>
      </c>
      <c r="H20" s="32">
        <f t="shared" ref="H20:K20" si="13">H21</f>
        <v>0</v>
      </c>
      <c r="I20" s="32">
        <f t="shared" si="13"/>
        <v>0</v>
      </c>
      <c r="J20" s="32">
        <f t="shared" si="13"/>
        <v>0</v>
      </c>
      <c r="K20" s="32">
        <f t="shared" si="13"/>
        <v>0</v>
      </c>
    </row>
    <row r="21" spans="1:11" ht="26.4" outlineLevel="1" x14ac:dyDescent="0.3">
      <c r="A21" s="11" t="s">
        <v>48</v>
      </c>
      <c r="B21" s="25" t="s">
        <v>9</v>
      </c>
      <c r="C21" s="27" t="s">
        <v>16</v>
      </c>
      <c r="D21" s="25" t="s">
        <v>39</v>
      </c>
      <c r="E21" s="27" t="s">
        <v>199</v>
      </c>
      <c r="F21" s="25" t="s">
        <v>49</v>
      </c>
      <c r="G21" s="22">
        <v>100</v>
      </c>
      <c r="H21" s="22">
        <v>0</v>
      </c>
      <c r="I21" s="22">
        <v>0</v>
      </c>
      <c r="J21" s="22">
        <v>0</v>
      </c>
      <c r="K21" s="22">
        <v>0</v>
      </c>
    </row>
    <row r="22" spans="1:11" outlineLevel="2" x14ac:dyDescent="0.3">
      <c r="A22" s="6" t="s">
        <v>51</v>
      </c>
      <c r="B22" s="5" t="s">
        <v>9</v>
      </c>
      <c r="C22" s="29" t="s">
        <v>17</v>
      </c>
      <c r="D22" s="5" t="s">
        <v>6</v>
      </c>
      <c r="E22" s="29" t="s">
        <v>7</v>
      </c>
      <c r="F22" s="5" t="s">
        <v>5</v>
      </c>
      <c r="G22" s="22">
        <f>G23</f>
        <v>22154.081839999999</v>
      </c>
      <c r="H22" s="22">
        <f t="shared" ref="H22:K22" si="14">H23</f>
        <v>28467.697</v>
      </c>
      <c r="I22" s="22">
        <f t="shared" si="14"/>
        <v>25263.96</v>
      </c>
      <c r="J22" s="22">
        <f t="shared" si="14"/>
        <v>24988.337</v>
      </c>
      <c r="K22" s="22">
        <f t="shared" si="14"/>
        <v>26488.337</v>
      </c>
    </row>
    <row r="23" spans="1:11" outlineLevel="3" x14ac:dyDescent="0.3">
      <c r="A23" s="6" t="s">
        <v>52</v>
      </c>
      <c r="B23" s="5" t="s">
        <v>9</v>
      </c>
      <c r="C23" s="5" t="s">
        <v>17</v>
      </c>
      <c r="D23" s="5" t="s">
        <v>50</v>
      </c>
      <c r="E23" s="5" t="s">
        <v>7</v>
      </c>
      <c r="F23" s="5" t="s">
        <v>5</v>
      </c>
      <c r="G23" s="22">
        <f>G24+G32</f>
        <v>22154.081839999999</v>
      </c>
      <c r="H23" s="22">
        <f t="shared" ref="H23:K23" si="15">H24+H32</f>
        <v>28467.697</v>
      </c>
      <c r="I23" s="22">
        <f t="shared" si="15"/>
        <v>25263.96</v>
      </c>
      <c r="J23" s="22">
        <f t="shared" si="15"/>
        <v>24988.337</v>
      </c>
      <c r="K23" s="22">
        <f t="shared" si="15"/>
        <v>26488.337</v>
      </c>
    </row>
    <row r="24" spans="1:11" ht="39.6" outlineLevel="4" x14ac:dyDescent="0.3">
      <c r="A24" s="6" t="s">
        <v>53</v>
      </c>
      <c r="B24" s="5" t="s">
        <v>9</v>
      </c>
      <c r="C24" s="5" t="s">
        <v>17</v>
      </c>
      <c r="D24" s="5" t="s">
        <v>50</v>
      </c>
      <c r="E24" s="5" t="s">
        <v>54</v>
      </c>
      <c r="F24" s="5" t="s">
        <v>5</v>
      </c>
      <c r="G24" s="22">
        <f t="shared" ref="G24" si="16">G25</f>
        <v>22154.081839999999</v>
      </c>
      <c r="H24" s="22">
        <f t="shared" ref="H24:K24" si="17">H25</f>
        <v>28367.697</v>
      </c>
      <c r="I24" s="22">
        <f t="shared" si="17"/>
        <v>25263.96</v>
      </c>
      <c r="J24" s="7">
        <f t="shared" si="17"/>
        <v>24988.337</v>
      </c>
      <c r="K24" s="7">
        <f t="shared" si="17"/>
        <v>26488.337</v>
      </c>
    </row>
    <row r="25" spans="1:11" ht="39.6" customHeight="1" outlineLevel="6" x14ac:dyDescent="0.3">
      <c r="A25" s="6" t="s">
        <v>55</v>
      </c>
      <c r="B25" s="5" t="s">
        <v>9</v>
      </c>
      <c r="C25" s="5" t="s">
        <v>17</v>
      </c>
      <c r="D25" s="5" t="s">
        <v>50</v>
      </c>
      <c r="E25" s="5" t="s">
        <v>56</v>
      </c>
      <c r="F25" s="5" t="s">
        <v>5</v>
      </c>
      <c r="G25" s="22">
        <f>G26+G29</f>
        <v>22154.081839999999</v>
      </c>
      <c r="H25" s="22">
        <f t="shared" ref="H25:K25" si="18">H26+H29</f>
        <v>28367.697</v>
      </c>
      <c r="I25" s="22">
        <f t="shared" si="18"/>
        <v>25263.96</v>
      </c>
      <c r="J25" s="22">
        <f t="shared" si="18"/>
        <v>24988.337</v>
      </c>
      <c r="K25" s="22">
        <f t="shared" si="18"/>
        <v>26488.337</v>
      </c>
    </row>
    <row r="26" spans="1:11" ht="52.8" outlineLevel="7" x14ac:dyDescent="0.3">
      <c r="A26" s="6" t="s">
        <v>35</v>
      </c>
      <c r="B26" s="5" t="s">
        <v>9</v>
      </c>
      <c r="C26" s="5" t="s">
        <v>17</v>
      </c>
      <c r="D26" s="5" t="s">
        <v>50</v>
      </c>
      <c r="E26" s="5" t="s">
        <v>57</v>
      </c>
      <c r="F26" s="5" t="s">
        <v>5</v>
      </c>
      <c r="G26" s="22">
        <f t="shared" ref="G26:G27" si="19">G27</f>
        <v>22154.081839999999</v>
      </c>
      <c r="H26" s="22">
        <f t="shared" ref="H26:K26" si="20">H27</f>
        <v>27324.697</v>
      </c>
      <c r="I26" s="22">
        <f t="shared" si="20"/>
        <v>25263.96</v>
      </c>
      <c r="J26" s="7">
        <f t="shared" si="20"/>
        <v>24988.337</v>
      </c>
      <c r="K26" s="7">
        <f t="shared" si="20"/>
        <v>26488.337</v>
      </c>
    </row>
    <row r="27" spans="1:11" ht="42" customHeight="1" outlineLevel="7" x14ac:dyDescent="0.3">
      <c r="A27" s="6" t="s">
        <v>46</v>
      </c>
      <c r="B27" s="5" t="s">
        <v>9</v>
      </c>
      <c r="C27" s="5" t="s">
        <v>17</v>
      </c>
      <c r="D27" s="5" t="s">
        <v>50</v>
      </c>
      <c r="E27" s="5" t="s">
        <v>57</v>
      </c>
      <c r="F27" s="5" t="s">
        <v>47</v>
      </c>
      <c r="G27" s="22">
        <f t="shared" si="19"/>
        <v>22154.081839999999</v>
      </c>
      <c r="H27" s="22">
        <f t="shared" ref="H27:K27" si="21">H28</f>
        <v>27324.697</v>
      </c>
      <c r="I27" s="22">
        <f t="shared" si="21"/>
        <v>25263.96</v>
      </c>
      <c r="J27" s="7">
        <f t="shared" si="21"/>
        <v>24988.337</v>
      </c>
      <c r="K27" s="7">
        <f t="shared" si="21"/>
        <v>26488.337</v>
      </c>
    </row>
    <row r="28" spans="1:11" ht="26.4" outlineLevel="7" x14ac:dyDescent="0.3">
      <c r="A28" s="6" t="s">
        <v>48</v>
      </c>
      <c r="B28" s="5" t="s">
        <v>9</v>
      </c>
      <c r="C28" s="5" t="s">
        <v>17</v>
      </c>
      <c r="D28" s="5" t="s">
        <v>50</v>
      </c>
      <c r="E28" s="5" t="s">
        <v>57</v>
      </c>
      <c r="F28" s="5" t="s">
        <v>49</v>
      </c>
      <c r="G28" s="22">
        <v>22154.081839999999</v>
      </c>
      <c r="H28" s="22">
        <v>27324.697</v>
      </c>
      <c r="I28" s="22">
        <v>25263.96</v>
      </c>
      <c r="J28" s="7">
        <v>24988.337</v>
      </c>
      <c r="K28" s="7">
        <v>26488.337</v>
      </c>
    </row>
    <row r="29" spans="1:11" ht="105.6" outlineLevel="7" x14ac:dyDescent="0.3">
      <c r="A29" s="6" t="s">
        <v>159</v>
      </c>
      <c r="B29" s="5" t="s">
        <v>9</v>
      </c>
      <c r="C29" s="5" t="s">
        <v>17</v>
      </c>
      <c r="D29" s="5" t="s">
        <v>50</v>
      </c>
      <c r="E29" s="5" t="s">
        <v>160</v>
      </c>
      <c r="F29" s="5" t="s">
        <v>5</v>
      </c>
      <c r="G29" s="22">
        <f>G30</f>
        <v>0</v>
      </c>
      <c r="H29" s="22">
        <f t="shared" ref="H29:K29" si="22">H30</f>
        <v>1043</v>
      </c>
      <c r="I29" s="22">
        <f t="shared" si="22"/>
        <v>0</v>
      </c>
      <c r="J29" s="22">
        <f t="shared" si="22"/>
        <v>0</v>
      </c>
      <c r="K29" s="22">
        <f t="shared" si="22"/>
        <v>0</v>
      </c>
    </row>
    <row r="30" spans="1:11" ht="28.2" customHeight="1" outlineLevel="7" x14ac:dyDescent="0.3">
      <c r="A30" s="6" t="s">
        <v>46</v>
      </c>
      <c r="B30" s="5" t="s">
        <v>9</v>
      </c>
      <c r="C30" s="5" t="s">
        <v>17</v>
      </c>
      <c r="D30" s="5" t="s">
        <v>50</v>
      </c>
      <c r="E30" s="5" t="s">
        <v>160</v>
      </c>
      <c r="F30" s="5" t="s">
        <v>47</v>
      </c>
      <c r="G30" s="22">
        <f>G31</f>
        <v>0</v>
      </c>
      <c r="H30" s="22">
        <f t="shared" ref="H30:K30" si="23">H31</f>
        <v>1043</v>
      </c>
      <c r="I30" s="22">
        <f t="shared" si="23"/>
        <v>0</v>
      </c>
      <c r="J30" s="22">
        <f t="shared" si="23"/>
        <v>0</v>
      </c>
      <c r="K30" s="22">
        <f t="shared" si="23"/>
        <v>0</v>
      </c>
    </row>
    <row r="31" spans="1:11" ht="26.4" outlineLevel="7" x14ac:dyDescent="0.3">
      <c r="A31" s="6" t="s">
        <v>48</v>
      </c>
      <c r="B31" s="5" t="s">
        <v>9</v>
      </c>
      <c r="C31" s="5" t="s">
        <v>17</v>
      </c>
      <c r="D31" s="5" t="s">
        <v>50</v>
      </c>
      <c r="E31" s="5" t="s">
        <v>160</v>
      </c>
      <c r="F31" s="5" t="s">
        <v>49</v>
      </c>
      <c r="G31" s="22">
        <v>0</v>
      </c>
      <c r="H31" s="22">
        <v>1043</v>
      </c>
      <c r="I31" s="22">
        <v>0</v>
      </c>
      <c r="J31" s="7">
        <v>0</v>
      </c>
      <c r="K31" s="7">
        <v>0</v>
      </c>
    </row>
    <row r="32" spans="1:11" ht="39.6" outlineLevel="7" x14ac:dyDescent="0.3">
      <c r="A32" s="6" t="s">
        <v>12</v>
      </c>
      <c r="B32" s="5" t="s">
        <v>9</v>
      </c>
      <c r="C32" s="5" t="s">
        <v>17</v>
      </c>
      <c r="D32" s="5" t="s">
        <v>50</v>
      </c>
      <c r="E32" s="5" t="s">
        <v>13</v>
      </c>
      <c r="F32" s="5" t="s">
        <v>5</v>
      </c>
      <c r="G32" s="22">
        <f>G33</f>
        <v>0</v>
      </c>
      <c r="H32" s="22">
        <f t="shared" ref="H32:K32" si="24">H33</f>
        <v>100</v>
      </c>
      <c r="I32" s="22">
        <f t="shared" si="24"/>
        <v>0</v>
      </c>
      <c r="J32" s="22">
        <f t="shared" si="24"/>
        <v>0</v>
      </c>
      <c r="K32" s="22">
        <f t="shared" si="24"/>
        <v>0</v>
      </c>
    </row>
    <row r="33" spans="1:11" ht="39.6" outlineLevel="7" x14ac:dyDescent="0.3">
      <c r="A33" s="6" t="s">
        <v>14</v>
      </c>
      <c r="B33" s="5" t="s">
        <v>9</v>
      </c>
      <c r="C33" s="5" t="s">
        <v>17</v>
      </c>
      <c r="D33" s="5" t="s">
        <v>50</v>
      </c>
      <c r="E33" s="5" t="s">
        <v>15</v>
      </c>
      <c r="F33" s="5" t="s">
        <v>5</v>
      </c>
      <c r="G33" s="22">
        <f>G34</f>
        <v>0</v>
      </c>
      <c r="H33" s="22">
        <f t="shared" ref="H33:K33" si="25">H34</f>
        <v>100</v>
      </c>
      <c r="I33" s="22">
        <f t="shared" si="25"/>
        <v>0</v>
      </c>
      <c r="J33" s="22">
        <f t="shared" si="25"/>
        <v>0</v>
      </c>
      <c r="K33" s="22">
        <f t="shared" si="25"/>
        <v>0</v>
      </c>
    </row>
    <row r="34" spans="1:11" ht="52.8" outlineLevel="7" x14ac:dyDescent="0.3">
      <c r="A34" s="6" t="s">
        <v>161</v>
      </c>
      <c r="B34" s="5" t="s">
        <v>9</v>
      </c>
      <c r="C34" s="5" t="s">
        <v>17</v>
      </c>
      <c r="D34" s="5" t="s">
        <v>50</v>
      </c>
      <c r="E34" s="5" t="s">
        <v>162</v>
      </c>
      <c r="F34" s="5" t="s">
        <v>5</v>
      </c>
      <c r="G34" s="22">
        <f>G35</f>
        <v>0</v>
      </c>
      <c r="H34" s="22">
        <f t="shared" ref="H34:K34" si="26">H35</f>
        <v>100</v>
      </c>
      <c r="I34" s="22">
        <f t="shared" si="26"/>
        <v>0</v>
      </c>
      <c r="J34" s="22">
        <f t="shared" si="26"/>
        <v>0</v>
      </c>
      <c r="K34" s="22">
        <f t="shared" si="26"/>
        <v>0</v>
      </c>
    </row>
    <row r="35" spans="1:11" ht="28.8" customHeight="1" outlineLevel="7" x14ac:dyDescent="0.3">
      <c r="A35" s="6" t="s">
        <v>46</v>
      </c>
      <c r="B35" s="5" t="s">
        <v>9</v>
      </c>
      <c r="C35" s="5" t="s">
        <v>17</v>
      </c>
      <c r="D35" s="5" t="s">
        <v>50</v>
      </c>
      <c r="E35" s="5" t="s">
        <v>162</v>
      </c>
      <c r="F35" s="5" t="s">
        <v>47</v>
      </c>
      <c r="G35" s="22">
        <f>G36</f>
        <v>0</v>
      </c>
      <c r="H35" s="22">
        <f t="shared" ref="H35:K35" si="27">H36</f>
        <v>100</v>
      </c>
      <c r="I35" s="22">
        <f t="shared" si="27"/>
        <v>0</v>
      </c>
      <c r="J35" s="22">
        <f t="shared" si="27"/>
        <v>0</v>
      </c>
      <c r="K35" s="22">
        <f t="shared" si="27"/>
        <v>0</v>
      </c>
    </row>
    <row r="36" spans="1:11" ht="26.4" outlineLevel="7" x14ac:dyDescent="0.3">
      <c r="A36" s="6" t="s">
        <v>48</v>
      </c>
      <c r="B36" s="5" t="s">
        <v>9</v>
      </c>
      <c r="C36" s="5" t="s">
        <v>17</v>
      </c>
      <c r="D36" s="5" t="s">
        <v>50</v>
      </c>
      <c r="E36" s="5">
        <v>9999923800</v>
      </c>
      <c r="F36" s="5" t="s">
        <v>49</v>
      </c>
      <c r="G36" s="22">
        <v>0</v>
      </c>
      <c r="H36" s="22">
        <v>100</v>
      </c>
      <c r="I36" s="22">
        <v>0</v>
      </c>
      <c r="J36" s="7">
        <v>0</v>
      </c>
      <c r="K36" s="7">
        <v>0</v>
      </c>
    </row>
    <row r="37" spans="1:11" outlineLevel="2" x14ac:dyDescent="0.3">
      <c r="A37" s="6" t="s">
        <v>62</v>
      </c>
      <c r="B37" s="5" t="s">
        <v>9</v>
      </c>
      <c r="C37" s="5" t="s">
        <v>36</v>
      </c>
      <c r="D37" s="5" t="s">
        <v>6</v>
      </c>
      <c r="E37" s="5" t="s">
        <v>7</v>
      </c>
      <c r="F37" s="5" t="s">
        <v>5</v>
      </c>
      <c r="G37" s="22">
        <f t="shared" ref="G37" si="28">G38</f>
        <v>28450.655129999999</v>
      </c>
      <c r="H37" s="22">
        <f t="shared" ref="H37:K37" si="29">H38</f>
        <v>55601.902000000009</v>
      </c>
      <c r="I37" s="22">
        <f t="shared" si="29"/>
        <v>24272.987999999998</v>
      </c>
      <c r="J37" s="7">
        <f t="shared" si="29"/>
        <v>23893.720999999998</v>
      </c>
      <c r="K37" s="7">
        <f t="shared" si="29"/>
        <v>21951.100999999999</v>
      </c>
    </row>
    <row r="38" spans="1:11" outlineLevel="3" x14ac:dyDescent="0.3">
      <c r="A38" s="6" t="s">
        <v>63</v>
      </c>
      <c r="B38" s="5" t="s">
        <v>9</v>
      </c>
      <c r="C38" s="5" t="s">
        <v>36</v>
      </c>
      <c r="D38" s="5" t="s">
        <v>10</v>
      </c>
      <c r="E38" s="5" t="s">
        <v>7</v>
      </c>
      <c r="F38" s="5" t="s">
        <v>5</v>
      </c>
      <c r="G38" s="22">
        <f>G39+G81+G86+G91</f>
        <v>28450.655129999999</v>
      </c>
      <c r="H38" s="22">
        <f>H39+H81+H86+H91</f>
        <v>55601.902000000009</v>
      </c>
      <c r="I38" s="22">
        <f>I39+I81+I86+I91</f>
        <v>24272.987999999998</v>
      </c>
      <c r="J38" s="22">
        <f>J39+J81+J86+J91</f>
        <v>23893.720999999998</v>
      </c>
      <c r="K38" s="22">
        <f>K39+K81+K86+K91</f>
        <v>21951.100999999999</v>
      </c>
    </row>
    <row r="39" spans="1:11" ht="39.6" outlineLevel="4" x14ac:dyDescent="0.3">
      <c r="A39" s="6" t="s">
        <v>53</v>
      </c>
      <c r="B39" s="5" t="s">
        <v>9</v>
      </c>
      <c r="C39" s="5" t="s">
        <v>36</v>
      </c>
      <c r="D39" s="5" t="s">
        <v>10</v>
      </c>
      <c r="E39" s="5" t="s">
        <v>54</v>
      </c>
      <c r="F39" s="5" t="s">
        <v>5</v>
      </c>
      <c r="G39" s="22">
        <f>G40+G71</f>
        <v>28285.46113</v>
      </c>
      <c r="H39" s="22">
        <f>H40+H71</f>
        <v>53452.90400000001</v>
      </c>
      <c r="I39" s="22">
        <f>I40+I71</f>
        <v>24072.42</v>
      </c>
      <c r="J39" s="7">
        <f>J40+J71</f>
        <v>23723.152999999998</v>
      </c>
      <c r="K39" s="7">
        <f>K40+K71</f>
        <v>21780.532999999999</v>
      </c>
    </row>
    <row r="40" spans="1:11" ht="52.8" outlineLevel="6" x14ac:dyDescent="0.3">
      <c r="A40" s="6" t="s">
        <v>64</v>
      </c>
      <c r="B40" s="5" t="s">
        <v>9</v>
      </c>
      <c r="C40" s="5" t="s">
        <v>36</v>
      </c>
      <c r="D40" s="5" t="s">
        <v>10</v>
      </c>
      <c r="E40" s="5" t="s">
        <v>65</v>
      </c>
      <c r="F40" s="5" t="s">
        <v>5</v>
      </c>
      <c r="G40" s="22">
        <f>G41+G44+G47+G50+G53+G56+G59+G62+G65+G68</f>
        <v>27627.287609999999</v>
      </c>
      <c r="H40" s="22">
        <f>H41+H44+H47+H50+H53+H56+H59+H62+H65+H68</f>
        <v>50375.33400000001</v>
      </c>
      <c r="I40" s="22">
        <f>I41+I44+I47+I50+I53+I56+I59+I62+I65+I68</f>
        <v>23707.42</v>
      </c>
      <c r="J40" s="22">
        <f>J41+J44+J47+J50+J53+J56+J59+J62+J65+J68</f>
        <v>23358.152999999998</v>
      </c>
      <c r="K40" s="22">
        <f>K41+K44+K47+K50+K53+K56+K59+K62+K65+K68</f>
        <v>21415.532999999999</v>
      </c>
    </row>
    <row r="41" spans="1:11" ht="52.8" outlineLevel="7" x14ac:dyDescent="0.3">
      <c r="A41" s="6" t="s">
        <v>35</v>
      </c>
      <c r="B41" s="5" t="s">
        <v>9</v>
      </c>
      <c r="C41" s="5" t="s">
        <v>36</v>
      </c>
      <c r="D41" s="5" t="s">
        <v>10</v>
      </c>
      <c r="E41" s="5" t="s">
        <v>66</v>
      </c>
      <c r="F41" s="5" t="s">
        <v>5</v>
      </c>
      <c r="G41" s="22">
        <f t="shared" ref="G41:G42" si="30">G42</f>
        <v>12098.966179999999</v>
      </c>
      <c r="H41" s="22">
        <f t="shared" ref="H41:K41" si="31">H42</f>
        <v>16782.668000000001</v>
      </c>
      <c r="I41" s="22">
        <f t="shared" si="31"/>
        <v>12533.163</v>
      </c>
      <c r="J41" s="7">
        <f t="shared" si="31"/>
        <v>12608.163</v>
      </c>
      <c r="K41" s="7">
        <f t="shared" si="31"/>
        <v>10665.543</v>
      </c>
    </row>
    <row r="42" spans="1:11" ht="28.2" customHeight="1" outlineLevel="7" x14ac:dyDescent="0.3">
      <c r="A42" s="6" t="s">
        <v>46</v>
      </c>
      <c r="B42" s="5" t="s">
        <v>9</v>
      </c>
      <c r="C42" s="5" t="s">
        <v>36</v>
      </c>
      <c r="D42" s="5" t="s">
        <v>10</v>
      </c>
      <c r="E42" s="5" t="s">
        <v>66</v>
      </c>
      <c r="F42" s="5" t="s">
        <v>47</v>
      </c>
      <c r="G42" s="22">
        <f t="shared" si="30"/>
        <v>12098.966179999999</v>
      </c>
      <c r="H42" s="22">
        <f t="shared" ref="H42:K42" si="32">H43</f>
        <v>16782.668000000001</v>
      </c>
      <c r="I42" s="22">
        <f t="shared" si="32"/>
        <v>12533.163</v>
      </c>
      <c r="J42" s="7">
        <f t="shared" si="32"/>
        <v>12608.163</v>
      </c>
      <c r="K42" s="7">
        <f t="shared" si="32"/>
        <v>10665.543</v>
      </c>
    </row>
    <row r="43" spans="1:11" ht="26.4" outlineLevel="7" x14ac:dyDescent="0.3">
      <c r="A43" s="6" t="s">
        <v>48</v>
      </c>
      <c r="B43" s="5" t="s">
        <v>9</v>
      </c>
      <c r="C43" s="5" t="s">
        <v>36</v>
      </c>
      <c r="D43" s="5" t="s">
        <v>10</v>
      </c>
      <c r="E43" s="5" t="s">
        <v>66</v>
      </c>
      <c r="F43" s="5" t="s">
        <v>49</v>
      </c>
      <c r="G43" s="22">
        <v>12098.966179999999</v>
      </c>
      <c r="H43" s="22">
        <v>16782.668000000001</v>
      </c>
      <c r="I43" s="22">
        <v>12533.163</v>
      </c>
      <c r="J43" s="7">
        <v>12608.163</v>
      </c>
      <c r="K43" s="7">
        <f>10608.163+57.38</f>
        <v>10665.543</v>
      </c>
    </row>
    <row r="44" spans="1:11" ht="105.6" outlineLevel="7" x14ac:dyDescent="0.3">
      <c r="A44" s="6" t="s">
        <v>163</v>
      </c>
      <c r="B44" s="5" t="s">
        <v>9</v>
      </c>
      <c r="C44" s="5" t="s">
        <v>36</v>
      </c>
      <c r="D44" s="5" t="s">
        <v>10</v>
      </c>
      <c r="E44" s="5" t="s">
        <v>164</v>
      </c>
      <c r="F44" s="5" t="s">
        <v>5</v>
      </c>
      <c r="G44" s="22">
        <f>G45</f>
        <v>0</v>
      </c>
      <c r="H44" s="22">
        <f t="shared" ref="H44:K44" si="33">H45</f>
        <v>810</v>
      </c>
      <c r="I44" s="22">
        <f t="shared" si="33"/>
        <v>0</v>
      </c>
      <c r="J44" s="22">
        <f t="shared" si="33"/>
        <v>0</v>
      </c>
      <c r="K44" s="22">
        <f t="shared" si="33"/>
        <v>0</v>
      </c>
    </row>
    <row r="45" spans="1:11" ht="27.6" customHeight="1" outlineLevel="7" x14ac:dyDescent="0.3">
      <c r="A45" s="6" t="s">
        <v>46</v>
      </c>
      <c r="B45" s="5" t="s">
        <v>9</v>
      </c>
      <c r="C45" s="5" t="s">
        <v>36</v>
      </c>
      <c r="D45" s="5" t="s">
        <v>10</v>
      </c>
      <c r="E45" s="5" t="s">
        <v>164</v>
      </c>
      <c r="F45" s="5" t="s">
        <v>47</v>
      </c>
      <c r="G45" s="22">
        <f>G46</f>
        <v>0</v>
      </c>
      <c r="H45" s="22">
        <f t="shared" ref="H45:K45" si="34">H46</f>
        <v>810</v>
      </c>
      <c r="I45" s="22">
        <f t="shared" si="34"/>
        <v>0</v>
      </c>
      <c r="J45" s="22">
        <f t="shared" si="34"/>
        <v>0</v>
      </c>
      <c r="K45" s="22">
        <f t="shared" si="34"/>
        <v>0</v>
      </c>
    </row>
    <row r="46" spans="1:11" ht="26.4" outlineLevel="7" x14ac:dyDescent="0.3">
      <c r="A46" s="6" t="s">
        <v>48</v>
      </c>
      <c r="B46" s="5" t="s">
        <v>9</v>
      </c>
      <c r="C46" s="5" t="s">
        <v>36</v>
      </c>
      <c r="D46" s="5" t="s">
        <v>10</v>
      </c>
      <c r="E46" s="5" t="s">
        <v>164</v>
      </c>
      <c r="F46" s="5" t="s">
        <v>49</v>
      </c>
      <c r="G46" s="22">
        <v>0</v>
      </c>
      <c r="H46" s="22">
        <v>810</v>
      </c>
      <c r="I46" s="22">
        <v>0</v>
      </c>
      <c r="J46" s="7">
        <v>0</v>
      </c>
      <c r="K46" s="7">
        <v>0</v>
      </c>
    </row>
    <row r="47" spans="1:11" ht="66" outlineLevel="7" x14ac:dyDescent="0.3">
      <c r="A47" s="6" t="s">
        <v>67</v>
      </c>
      <c r="B47" s="5" t="s">
        <v>9</v>
      </c>
      <c r="C47" s="5" t="s">
        <v>36</v>
      </c>
      <c r="D47" s="5" t="s">
        <v>10</v>
      </c>
      <c r="E47" s="5" t="s">
        <v>68</v>
      </c>
      <c r="F47" s="5" t="s">
        <v>5</v>
      </c>
      <c r="G47" s="22">
        <f t="shared" ref="G47:G48" si="35">G48</f>
        <v>12032.002630000001</v>
      </c>
      <c r="H47" s="22">
        <f t="shared" ref="H47:K47" si="36">H48</f>
        <v>11899.492</v>
      </c>
      <c r="I47" s="22">
        <f t="shared" si="36"/>
        <v>10749.99</v>
      </c>
      <c r="J47" s="7">
        <f t="shared" si="36"/>
        <v>10749.99</v>
      </c>
      <c r="K47" s="7">
        <f t="shared" si="36"/>
        <v>10749.99</v>
      </c>
    </row>
    <row r="48" spans="1:11" ht="27" customHeight="1" outlineLevel="7" x14ac:dyDescent="0.3">
      <c r="A48" s="6" t="s">
        <v>46</v>
      </c>
      <c r="B48" s="5" t="s">
        <v>9</v>
      </c>
      <c r="C48" s="5" t="s">
        <v>36</v>
      </c>
      <c r="D48" s="5" t="s">
        <v>10</v>
      </c>
      <c r="E48" s="5" t="s">
        <v>68</v>
      </c>
      <c r="F48" s="5" t="s">
        <v>47</v>
      </c>
      <c r="G48" s="22">
        <f t="shared" si="35"/>
        <v>12032.002630000001</v>
      </c>
      <c r="H48" s="22">
        <f t="shared" ref="H48:K48" si="37">H49</f>
        <v>11899.492</v>
      </c>
      <c r="I48" s="22">
        <f t="shared" si="37"/>
        <v>10749.99</v>
      </c>
      <c r="J48" s="7">
        <f t="shared" si="37"/>
        <v>10749.99</v>
      </c>
      <c r="K48" s="7">
        <f t="shared" si="37"/>
        <v>10749.99</v>
      </c>
    </row>
    <row r="49" spans="1:11" ht="26.4" outlineLevel="7" x14ac:dyDescent="0.3">
      <c r="A49" s="6" t="s">
        <v>48</v>
      </c>
      <c r="B49" s="5" t="s">
        <v>9</v>
      </c>
      <c r="C49" s="5" t="s">
        <v>36</v>
      </c>
      <c r="D49" s="5" t="s">
        <v>10</v>
      </c>
      <c r="E49" s="5" t="s">
        <v>68</v>
      </c>
      <c r="F49" s="5" t="s">
        <v>49</v>
      </c>
      <c r="G49" s="22">
        <v>12032.002630000001</v>
      </c>
      <c r="H49" s="22">
        <v>11899.492</v>
      </c>
      <c r="I49" s="22">
        <v>10749.99</v>
      </c>
      <c r="J49" s="7">
        <v>10749.99</v>
      </c>
      <c r="K49" s="7">
        <v>10749.99</v>
      </c>
    </row>
    <row r="50" spans="1:11" ht="105.6" outlineLevel="7" x14ac:dyDescent="0.3">
      <c r="A50" s="6" t="s">
        <v>163</v>
      </c>
      <c r="B50" s="5" t="s">
        <v>9</v>
      </c>
      <c r="C50" s="5" t="s">
        <v>36</v>
      </c>
      <c r="D50" s="5" t="s">
        <v>10</v>
      </c>
      <c r="E50" s="5" t="s">
        <v>167</v>
      </c>
      <c r="F50" s="5" t="s">
        <v>5</v>
      </c>
      <c r="G50" s="22">
        <f>G51</f>
        <v>0</v>
      </c>
      <c r="H50" s="22">
        <f t="shared" ref="H50:K50" si="38">H51</f>
        <v>336</v>
      </c>
      <c r="I50" s="22">
        <f t="shared" si="38"/>
        <v>0</v>
      </c>
      <c r="J50" s="22">
        <f t="shared" si="38"/>
        <v>0</v>
      </c>
      <c r="K50" s="22">
        <f t="shared" si="38"/>
        <v>0</v>
      </c>
    </row>
    <row r="51" spans="1:11" ht="28.2" customHeight="1" outlineLevel="7" x14ac:dyDescent="0.3">
      <c r="A51" s="6" t="s">
        <v>46</v>
      </c>
      <c r="B51" s="5" t="s">
        <v>9</v>
      </c>
      <c r="C51" s="5" t="s">
        <v>36</v>
      </c>
      <c r="D51" s="5" t="s">
        <v>10</v>
      </c>
      <c r="E51" s="5" t="s">
        <v>167</v>
      </c>
      <c r="F51" s="5" t="s">
        <v>47</v>
      </c>
      <c r="G51" s="22">
        <f>G52</f>
        <v>0</v>
      </c>
      <c r="H51" s="22">
        <f t="shared" ref="H51:K51" si="39">H52</f>
        <v>336</v>
      </c>
      <c r="I51" s="22">
        <f t="shared" si="39"/>
        <v>0</v>
      </c>
      <c r="J51" s="22">
        <f t="shared" si="39"/>
        <v>0</v>
      </c>
      <c r="K51" s="22">
        <f t="shared" si="39"/>
        <v>0</v>
      </c>
    </row>
    <row r="52" spans="1:11" ht="26.4" outlineLevel="7" x14ac:dyDescent="0.3">
      <c r="A52" s="6" t="s">
        <v>48</v>
      </c>
      <c r="B52" s="5" t="s">
        <v>9</v>
      </c>
      <c r="C52" s="5" t="s">
        <v>36</v>
      </c>
      <c r="D52" s="5" t="s">
        <v>10</v>
      </c>
      <c r="E52" s="5" t="s">
        <v>167</v>
      </c>
      <c r="F52" s="5" t="s">
        <v>49</v>
      </c>
      <c r="G52" s="22">
        <v>0</v>
      </c>
      <c r="H52" s="22">
        <v>336</v>
      </c>
      <c r="I52" s="22">
        <v>0</v>
      </c>
      <c r="J52" s="7">
        <v>0</v>
      </c>
      <c r="K52" s="7">
        <v>0</v>
      </c>
    </row>
    <row r="53" spans="1:11" ht="52.8" outlineLevel="7" x14ac:dyDescent="0.3">
      <c r="A53" s="6" t="s">
        <v>165</v>
      </c>
      <c r="B53" s="5" t="s">
        <v>9</v>
      </c>
      <c r="C53" s="5" t="s">
        <v>36</v>
      </c>
      <c r="D53" s="5" t="s">
        <v>10</v>
      </c>
      <c r="E53" s="5" t="s">
        <v>166</v>
      </c>
      <c r="F53" s="5" t="s">
        <v>5</v>
      </c>
      <c r="G53" s="22">
        <f>G54</f>
        <v>3345.7041800000002</v>
      </c>
      <c r="H53" s="22">
        <f t="shared" ref="H53:K53" si="40">H54</f>
        <v>3209.7150000000001</v>
      </c>
      <c r="I53" s="22">
        <f t="shared" si="40"/>
        <v>105</v>
      </c>
      <c r="J53" s="22">
        <f t="shared" si="40"/>
        <v>0</v>
      </c>
      <c r="K53" s="22">
        <f t="shared" si="40"/>
        <v>0</v>
      </c>
    </row>
    <row r="54" spans="1:11" ht="28.2" customHeight="1" outlineLevel="7" x14ac:dyDescent="0.3">
      <c r="A54" s="6" t="s">
        <v>46</v>
      </c>
      <c r="B54" s="5" t="s">
        <v>9</v>
      </c>
      <c r="C54" s="5" t="s">
        <v>36</v>
      </c>
      <c r="D54" s="5" t="s">
        <v>10</v>
      </c>
      <c r="E54" s="5" t="s">
        <v>166</v>
      </c>
      <c r="F54" s="5" t="s">
        <v>47</v>
      </c>
      <c r="G54" s="22">
        <f>G55</f>
        <v>3345.7041800000002</v>
      </c>
      <c r="H54" s="22">
        <f t="shared" ref="H54:K54" si="41">H55</f>
        <v>3209.7150000000001</v>
      </c>
      <c r="I54" s="22">
        <f t="shared" si="41"/>
        <v>105</v>
      </c>
      <c r="J54" s="22">
        <f t="shared" si="41"/>
        <v>0</v>
      </c>
      <c r="K54" s="22">
        <f t="shared" si="41"/>
        <v>0</v>
      </c>
    </row>
    <row r="55" spans="1:11" ht="26.4" outlineLevel="7" x14ac:dyDescent="0.3">
      <c r="A55" s="6" t="s">
        <v>48</v>
      </c>
      <c r="B55" s="5" t="s">
        <v>9</v>
      </c>
      <c r="C55" s="5" t="s">
        <v>36</v>
      </c>
      <c r="D55" s="5" t="s">
        <v>10</v>
      </c>
      <c r="E55" s="5" t="s">
        <v>166</v>
      </c>
      <c r="F55" s="5" t="s">
        <v>49</v>
      </c>
      <c r="G55" s="22">
        <v>3345.7041800000002</v>
      </c>
      <c r="H55" s="22">
        <v>3209.7150000000001</v>
      </c>
      <c r="I55" s="22">
        <v>105</v>
      </c>
      <c r="J55" s="7">
        <v>0</v>
      </c>
      <c r="K55" s="7">
        <v>0</v>
      </c>
    </row>
    <row r="56" spans="1:11" ht="26.4" outlineLevel="7" x14ac:dyDescent="0.3">
      <c r="A56" s="6" t="s">
        <v>174</v>
      </c>
      <c r="B56" s="5" t="s">
        <v>9</v>
      </c>
      <c r="C56" s="5" t="s">
        <v>36</v>
      </c>
      <c r="D56" s="5" t="s">
        <v>10</v>
      </c>
      <c r="E56" s="5" t="s">
        <v>175</v>
      </c>
      <c r="F56" s="5" t="s">
        <v>5</v>
      </c>
      <c r="G56" s="22">
        <f>G57</f>
        <v>0</v>
      </c>
      <c r="H56" s="22">
        <f t="shared" ref="H56:K56" si="42">H57</f>
        <v>11.62</v>
      </c>
      <c r="I56" s="22">
        <f t="shared" si="42"/>
        <v>0</v>
      </c>
      <c r="J56" s="22">
        <f t="shared" si="42"/>
        <v>0</v>
      </c>
      <c r="K56" s="22">
        <f t="shared" si="42"/>
        <v>0</v>
      </c>
    </row>
    <row r="57" spans="1:11" ht="27" customHeight="1" outlineLevel="7" x14ac:dyDescent="0.3">
      <c r="A57" s="6" t="s">
        <v>46</v>
      </c>
      <c r="B57" s="5" t="s">
        <v>9</v>
      </c>
      <c r="C57" s="5" t="s">
        <v>36</v>
      </c>
      <c r="D57" s="5" t="s">
        <v>10</v>
      </c>
      <c r="E57" s="5" t="s">
        <v>175</v>
      </c>
      <c r="F57" s="5" t="s">
        <v>47</v>
      </c>
      <c r="G57" s="22">
        <f>G58</f>
        <v>0</v>
      </c>
      <c r="H57" s="22">
        <f t="shared" ref="H57:K57" si="43">H58</f>
        <v>11.62</v>
      </c>
      <c r="I57" s="22">
        <f t="shared" si="43"/>
        <v>0</v>
      </c>
      <c r="J57" s="22">
        <f t="shared" si="43"/>
        <v>0</v>
      </c>
      <c r="K57" s="22">
        <f t="shared" si="43"/>
        <v>0</v>
      </c>
    </row>
    <row r="58" spans="1:11" ht="26.4" outlineLevel="7" x14ac:dyDescent="0.3">
      <c r="A58" s="6" t="s">
        <v>48</v>
      </c>
      <c r="B58" s="5" t="s">
        <v>9</v>
      </c>
      <c r="C58" s="5" t="s">
        <v>36</v>
      </c>
      <c r="D58" s="5" t="s">
        <v>10</v>
      </c>
      <c r="E58" s="5" t="s">
        <v>175</v>
      </c>
      <c r="F58" s="5" t="s">
        <v>49</v>
      </c>
      <c r="G58" s="22">
        <v>0</v>
      </c>
      <c r="H58" s="22">
        <v>11.62</v>
      </c>
      <c r="I58" s="22">
        <v>0</v>
      </c>
      <c r="J58" s="7">
        <v>0</v>
      </c>
      <c r="K58" s="7">
        <v>0</v>
      </c>
    </row>
    <row r="59" spans="1:11" ht="79.2" outlineLevel="7" x14ac:dyDescent="0.3">
      <c r="A59" s="6" t="s">
        <v>170</v>
      </c>
      <c r="B59" s="5" t="s">
        <v>9</v>
      </c>
      <c r="C59" s="5" t="s">
        <v>36</v>
      </c>
      <c r="D59" s="5" t="s">
        <v>10</v>
      </c>
      <c r="E59" s="5" t="s">
        <v>171</v>
      </c>
      <c r="F59" s="5" t="s">
        <v>5</v>
      </c>
      <c r="G59" s="22">
        <f>G60</f>
        <v>0</v>
      </c>
      <c r="H59" s="22">
        <f t="shared" ref="H59:K59" si="44">H60</f>
        <v>16656.816999999999</v>
      </c>
      <c r="I59" s="22">
        <f t="shared" si="44"/>
        <v>0</v>
      </c>
      <c r="J59" s="22">
        <f t="shared" si="44"/>
        <v>0</v>
      </c>
      <c r="K59" s="22">
        <f t="shared" si="44"/>
        <v>0</v>
      </c>
    </row>
    <row r="60" spans="1:11" ht="27.6" customHeight="1" outlineLevel="7" x14ac:dyDescent="0.3">
      <c r="A60" s="6" t="s">
        <v>46</v>
      </c>
      <c r="B60" s="5" t="s">
        <v>9</v>
      </c>
      <c r="C60" s="5" t="s">
        <v>36</v>
      </c>
      <c r="D60" s="5" t="s">
        <v>10</v>
      </c>
      <c r="E60" s="5" t="s">
        <v>171</v>
      </c>
      <c r="F60" s="5" t="s">
        <v>47</v>
      </c>
      <c r="G60" s="22">
        <f>G61</f>
        <v>0</v>
      </c>
      <c r="H60" s="22">
        <f t="shared" ref="H60:K60" si="45">H61</f>
        <v>16656.816999999999</v>
      </c>
      <c r="I60" s="22">
        <f t="shared" si="45"/>
        <v>0</v>
      </c>
      <c r="J60" s="22">
        <f t="shared" si="45"/>
        <v>0</v>
      </c>
      <c r="K60" s="22">
        <f t="shared" si="45"/>
        <v>0</v>
      </c>
    </row>
    <row r="61" spans="1:11" ht="26.4" outlineLevel="7" x14ac:dyDescent="0.3">
      <c r="A61" s="6" t="s">
        <v>48</v>
      </c>
      <c r="B61" s="5" t="s">
        <v>9</v>
      </c>
      <c r="C61" s="5" t="s">
        <v>36</v>
      </c>
      <c r="D61" s="5" t="s">
        <v>10</v>
      </c>
      <c r="E61" s="5" t="s">
        <v>171</v>
      </c>
      <c r="F61" s="5" t="s">
        <v>49</v>
      </c>
      <c r="G61" s="22">
        <v>0</v>
      </c>
      <c r="H61" s="22">
        <v>16656.816999999999</v>
      </c>
      <c r="I61" s="22">
        <v>0</v>
      </c>
      <c r="J61" s="7">
        <v>0</v>
      </c>
      <c r="K61" s="7">
        <v>0</v>
      </c>
    </row>
    <row r="62" spans="1:11" ht="52.8" outlineLevel="7" x14ac:dyDescent="0.3">
      <c r="A62" s="6" t="s">
        <v>172</v>
      </c>
      <c r="B62" s="5" t="s">
        <v>9</v>
      </c>
      <c r="C62" s="5" t="s">
        <v>36</v>
      </c>
      <c r="D62" s="5" t="s">
        <v>10</v>
      </c>
      <c r="E62" s="5" t="s">
        <v>173</v>
      </c>
      <c r="F62" s="5" t="s">
        <v>5</v>
      </c>
      <c r="G62" s="22">
        <f>G63</f>
        <v>146.09618</v>
      </c>
      <c r="H62" s="22">
        <f t="shared" ref="H62:K62" si="46">H63</f>
        <v>149.24700000000001</v>
      </c>
      <c r="I62" s="22">
        <f t="shared" si="46"/>
        <v>0</v>
      </c>
      <c r="J62" s="22">
        <f t="shared" si="46"/>
        <v>0</v>
      </c>
      <c r="K62" s="22">
        <f t="shared" si="46"/>
        <v>0</v>
      </c>
    </row>
    <row r="63" spans="1:11" ht="27.6" customHeight="1" outlineLevel="7" x14ac:dyDescent="0.3">
      <c r="A63" s="6" t="s">
        <v>46</v>
      </c>
      <c r="B63" s="5" t="s">
        <v>9</v>
      </c>
      <c r="C63" s="5" t="s">
        <v>36</v>
      </c>
      <c r="D63" s="5" t="s">
        <v>10</v>
      </c>
      <c r="E63" s="5" t="s">
        <v>173</v>
      </c>
      <c r="F63" s="5" t="s">
        <v>47</v>
      </c>
      <c r="G63" s="22">
        <f>G64</f>
        <v>146.09618</v>
      </c>
      <c r="H63" s="22">
        <f t="shared" ref="H63:K63" si="47">H64</f>
        <v>149.24700000000001</v>
      </c>
      <c r="I63" s="22">
        <f t="shared" si="47"/>
        <v>0</v>
      </c>
      <c r="J63" s="22">
        <f t="shared" si="47"/>
        <v>0</v>
      </c>
      <c r="K63" s="22">
        <f t="shared" si="47"/>
        <v>0</v>
      </c>
    </row>
    <row r="64" spans="1:11" ht="26.4" outlineLevel="7" x14ac:dyDescent="0.3">
      <c r="A64" s="6" t="s">
        <v>48</v>
      </c>
      <c r="B64" s="20" t="s">
        <v>9</v>
      </c>
      <c r="C64" s="20" t="s">
        <v>36</v>
      </c>
      <c r="D64" s="5" t="s">
        <v>10</v>
      </c>
      <c r="E64" s="5" t="s">
        <v>173</v>
      </c>
      <c r="F64" s="5" t="s">
        <v>49</v>
      </c>
      <c r="G64" s="22">
        <v>146.09618</v>
      </c>
      <c r="H64" s="22">
        <v>149.24700000000001</v>
      </c>
      <c r="I64" s="22">
        <v>0</v>
      </c>
      <c r="J64" s="7">
        <v>0</v>
      </c>
      <c r="K64" s="7">
        <v>0</v>
      </c>
    </row>
    <row r="65" spans="1:11" ht="118.8" outlineLevel="7" x14ac:dyDescent="0.3">
      <c r="A65" s="6" t="s">
        <v>168</v>
      </c>
      <c r="B65" s="5" t="s">
        <v>9</v>
      </c>
      <c r="C65" s="29" t="s">
        <v>36</v>
      </c>
      <c r="D65" s="5" t="s">
        <v>10</v>
      </c>
      <c r="E65" s="29" t="s">
        <v>169</v>
      </c>
      <c r="F65" s="5" t="s">
        <v>5</v>
      </c>
      <c r="G65" s="22">
        <f>G66</f>
        <v>0</v>
      </c>
      <c r="H65" s="22">
        <f t="shared" ref="H65:K65" si="48">H66</f>
        <v>515.15899999999999</v>
      </c>
      <c r="I65" s="22">
        <f t="shared" si="48"/>
        <v>269.267</v>
      </c>
      <c r="J65" s="22">
        <f t="shared" si="48"/>
        <v>0</v>
      </c>
      <c r="K65" s="22">
        <f t="shared" si="48"/>
        <v>0</v>
      </c>
    </row>
    <row r="66" spans="1:11" ht="27.6" customHeight="1" outlineLevel="7" x14ac:dyDescent="0.3">
      <c r="A66" s="6" t="s">
        <v>46</v>
      </c>
      <c r="B66" s="5" t="s">
        <v>9</v>
      </c>
      <c r="C66" s="5" t="s">
        <v>36</v>
      </c>
      <c r="D66" s="5" t="s">
        <v>10</v>
      </c>
      <c r="E66" s="5" t="s">
        <v>169</v>
      </c>
      <c r="F66" s="5" t="s">
        <v>47</v>
      </c>
      <c r="G66" s="22">
        <f>G67</f>
        <v>0</v>
      </c>
      <c r="H66" s="22">
        <f t="shared" ref="H66:K66" si="49">H67</f>
        <v>515.15899999999999</v>
      </c>
      <c r="I66" s="22">
        <f t="shared" si="49"/>
        <v>269.267</v>
      </c>
      <c r="J66" s="22">
        <f t="shared" si="49"/>
        <v>0</v>
      </c>
      <c r="K66" s="22">
        <f t="shared" si="49"/>
        <v>0</v>
      </c>
    </row>
    <row r="67" spans="1:11" ht="26.4" outlineLevel="7" x14ac:dyDescent="0.3">
      <c r="A67" s="6" t="s">
        <v>48</v>
      </c>
      <c r="B67" s="5" t="s">
        <v>9</v>
      </c>
      <c r="C67" s="5" t="s">
        <v>36</v>
      </c>
      <c r="D67" s="5" t="s">
        <v>10</v>
      </c>
      <c r="E67" s="5" t="s">
        <v>169</v>
      </c>
      <c r="F67" s="5" t="s">
        <v>49</v>
      </c>
      <c r="G67" s="22">
        <v>0</v>
      </c>
      <c r="H67" s="22">
        <v>515.15899999999999</v>
      </c>
      <c r="I67" s="22">
        <v>269.267</v>
      </c>
      <c r="J67" s="7">
        <v>0</v>
      </c>
      <c r="K67" s="7">
        <v>0</v>
      </c>
    </row>
    <row r="68" spans="1:11" ht="92.4" outlineLevel="7" x14ac:dyDescent="0.3">
      <c r="A68" s="6" t="s">
        <v>176</v>
      </c>
      <c r="B68" s="5" t="s">
        <v>9</v>
      </c>
      <c r="C68" s="5" t="s">
        <v>36</v>
      </c>
      <c r="D68" s="5" t="s">
        <v>10</v>
      </c>
      <c r="E68" s="5" t="s">
        <v>177</v>
      </c>
      <c r="F68" s="5" t="s">
        <v>5</v>
      </c>
      <c r="G68" s="22">
        <f>G69</f>
        <v>4.51844</v>
      </c>
      <c r="H68" s="22">
        <f t="shared" ref="H68:K68" si="50">H69</f>
        <v>4.6159999999999997</v>
      </c>
      <c r="I68" s="22">
        <f t="shared" si="50"/>
        <v>50</v>
      </c>
      <c r="J68" s="22">
        <f t="shared" si="50"/>
        <v>0</v>
      </c>
      <c r="K68" s="22">
        <f t="shared" si="50"/>
        <v>0</v>
      </c>
    </row>
    <row r="69" spans="1:11" ht="27.6" customHeight="1" outlineLevel="7" x14ac:dyDescent="0.3">
      <c r="A69" s="6" t="s">
        <v>46</v>
      </c>
      <c r="B69" s="5" t="s">
        <v>9</v>
      </c>
      <c r="C69" s="5" t="s">
        <v>36</v>
      </c>
      <c r="D69" s="5" t="s">
        <v>10</v>
      </c>
      <c r="E69" s="5" t="s">
        <v>177</v>
      </c>
      <c r="F69" s="5" t="s">
        <v>47</v>
      </c>
      <c r="G69" s="22">
        <f>G70</f>
        <v>4.51844</v>
      </c>
      <c r="H69" s="22">
        <f t="shared" ref="H69:K69" si="51">H70</f>
        <v>4.6159999999999997</v>
      </c>
      <c r="I69" s="22">
        <f t="shared" si="51"/>
        <v>50</v>
      </c>
      <c r="J69" s="22">
        <f t="shared" si="51"/>
        <v>0</v>
      </c>
      <c r="K69" s="22">
        <f t="shared" si="51"/>
        <v>0</v>
      </c>
    </row>
    <row r="70" spans="1:11" ht="26.4" outlineLevel="7" x14ac:dyDescent="0.3">
      <c r="A70" s="6" t="s">
        <v>48</v>
      </c>
      <c r="B70" s="5" t="s">
        <v>9</v>
      </c>
      <c r="C70" s="5" t="s">
        <v>36</v>
      </c>
      <c r="D70" s="5" t="s">
        <v>10</v>
      </c>
      <c r="E70" s="5" t="s">
        <v>177</v>
      </c>
      <c r="F70" s="5" t="s">
        <v>49</v>
      </c>
      <c r="G70" s="22">
        <v>4.51844</v>
      </c>
      <c r="H70" s="22">
        <v>4.6159999999999997</v>
      </c>
      <c r="I70" s="22">
        <v>50</v>
      </c>
      <c r="J70" s="7">
        <v>0</v>
      </c>
      <c r="K70" s="7">
        <v>0</v>
      </c>
    </row>
    <row r="71" spans="1:11" ht="39.6" outlineLevel="6" x14ac:dyDescent="0.3">
      <c r="A71" s="6" t="s">
        <v>69</v>
      </c>
      <c r="B71" s="5" t="s">
        <v>9</v>
      </c>
      <c r="C71" s="5" t="s">
        <v>36</v>
      </c>
      <c r="D71" s="5" t="s">
        <v>10</v>
      </c>
      <c r="E71" s="5" t="s">
        <v>70</v>
      </c>
      <c r="F71" s="5" t="s">
        <v>5</v>
      </c>
      <c r="G71" s="22">
        <f>G72+G75+G78</f>
        <v>658.17352000000005</v>
      </c>
      <c r="H71" s="22">
        <f t="shared" ref="H71:K71" si="52">H72+H75+H78</f>
        <v>3077.57</v>
      </c>
      <c r="I71" s="22">
        <f t="shared" si="52"/>
        <v>365</v>
      </c>
      <c r="J71" s="22">
        <f t="shared" si="52"/>
        <v>365</v>
      </c>
      <c r="K71" s="22">
        <f t="shared" si="52"/>
        <v>365</v>
      </c>
    </row>
    <row r="72" spans="1:11" ht="42" customHeight="1" outlineLevel="7" x14ac:dyDescent="0.3">
      <c r="A72" s="6" t="s">
        <v>71</v>
      </c>
      <c r="B72" s="5" t="s">
        <v>9</v>
      </c>
      <c r="C72" s="5" t="s">
        <v>36</v>
      </c>
      <c r="D72" s="5" t="s">
        <v>10</v>
      </c>
      <c r="E72" s="5" t="s">
        <v>72</v>
      </c>
      <c r="F72" s="5" t="s">
        <v>5</v>
      </c>
      <c r="G72" s="22">
        <f t="shared" ref="G72:G73" si="53">G73</f>
        <v>345.24</v>
      </c>
      <c r="H72" s="22">
        <f t="shared" ref="H72:K72" si="54">H73</f>
        <v>442</v>
      </c>
      <c r="I72" s="22">
        <f t="shared" si="54"/>
        <v>240</v>
      </c>
      <c r="J72" s="7">
        <f t="shared" si="54"/>
        <v>240</v>
      </c>
      <c r="K72" s="7">
        <f t="shared" si="54"/>
        <v>240</v>
      </c>
    </row>
    <row r="73" spans="1:11" ht="28.2" customHeight="1" outlineLevel="7" x14ac:dyDescent="0.3">
      <c r="A73" s="6" t="s">
        <v>46</v>
      </c>
      <c r="B73" s="5" t="s">
        <v>9</v>
      </c>
      <c r="C73" s="5" t="s">
        <v>36</v>
      </c>
      <c r="D73" s="5" t="s">
        <v>10</v>
      </c>
      <c r="E73" s="5" t="s">
        <v>72</v>
      </c>
      <c r="F73" s="5" t="s">
        <v>47</v>
      </c>
      <c r="G73" s="22">
        <f t="shared" si="53"/>
        <v>345.24</v>
      </c>
      <c r="H73" s="22">
        <f t="shared" ref="H73:K73" si="55">H74</f>
        <v>442</v>
      </c>
      <c r="I73" s="22">
        <f t="shared" si="55"/>
        <v>240</v>
      </c>
      <c r="J73" s="7">
        <f t="shared" si="55"/>
        <v>240</v>
      </c>
      <c r="K73" s="7">
        <f t="shared" si="55"/>
        <v>240</v>
      </c>
    </row>
    <row r="74" spans="1:11" ht="26.4" outlineLevel="7" x14ac:dyDescent="0.3">
      <c r="A74" s="6" t="s">
        <v>48</v>
      </c>
      <c r="B74" s="5" t="s">
        <v>9</v>
      </c>
      <c r="C74" s="5" t="s">
        <v>36</v>
      </c>
      <c r="D74" s="5" t="s">
        <v>10</v>
      </c>
      <c r="E74" s="5" t="s">
        <v>72</v>
      </c>
      <c r="F74" s="5" t="s">
        <v>49</v>
      </c>
      <c r="G74" s="22">
        <v>345.24</v>
      </c>
      <c r="H74" s="22">
        <v>442</v>
      </c>
      <c r="I74" s="22">
        <v>240</v>
      </c>
      <c r="J74" s="7">
        <v>240</v>
      </c>
      <c r="K74" s="7">
        <v>240</v>
      </c>
    </row>
    <row r="75" spans="1:11" ht="39.6" outlineLevel="7" x14ac:dyDescent="0.3">
      <c r="A75" s="6" t="s">
        <v>73</v>
      </c>
      <c r="B75" s="5" t="s">
        <v>9</v>
      </c>
      <c r="C75" s="5" t="s">
        <v>36</v>
      </c>
      <c r="D75" s="5" t="s">
        <v>10</v>
      </c>
      <c r="E75" s="5" t="s">
        <v>74</v>
      </c>
      <c r="F75" s="5" t="s">
        <v>5</v>
      </c>
      <c r="G75" s="22">
        <f t="shared" ref="G75:G76" si="56">G76</f>
        <v>312.93351999999999</v>
      </c>
      <c r="H75" s="22">
        <f t="shared" ref="H75:K75" si="57">H76</f>
        <v>73</v>
      </c>
      <c r="I75" s="22">
        <f t="shared" si="57"/>
        <v>125</v>
      </c>
      <c r="J75" s="7">
        <f t="shared" si="57"/>
        <v>125</v>
      </c>
      <c r="K75" s="7">
        <f t="shared" si="57"/>
        <v>125</v>
      </c>
    </row>
    <row r="76" spans="1:11" ht="28.2" customHeight="1" outlineLevel="7" x14ac:dyDescent="0.3">
      <c r="A76" s="6" t="s">
        <v>46</v>
      </c>
      <c r="B76" s="5" t="s">
        <v>9</v>
      </c>
      <c r="C76" s="5" t="s">
        <v>36</v>
      </c>
      <c r="D76" s="5" t="s">
        <v>10</v>
      </c>
      <c r="E76" s="5" t="s">
        <v>74</v>
      </c>
      <c r="F76" s="5" t="s">
        <v>47</v>
      </c>
      <c r="G76" s="22">
        <f t="shared" si="56"/>
        <v>312.93351999999999</v>
      </c>
      <c r="H76" s="22">
        <f t="shared" ref="H76:K76" si="58">H77</f>
        <v>73</v>
      </c>
      <c r="I76" s="22">
        <f t="shared" si="58"/>
        <v>125</v>
      </c>
      <c r="J76" s="7">
        <f t="shared" si="58"/>
        <v>125</v>
      </c>
      <c r="K76" s="7">
        <f t="shared" si="58"/>
        <v>125</v>
      </c>
    </row>
    <row r="77" spans="1:11" ht="26.4" outlineLevel="7" x14ac:dyDescent="0.3">
      <c r="A77" s="6" t="s">
        <v>48</v>
      </c>
      <c r="B77" s="5" t="s">
        <v>9</v>
      </c>
      <c r="C77" s="5" t="s">
        <v>36</v>
      </c>
      <c r="D77" s="5" t="s">
        <v>10</v>
      </c>
      <c r="E77" s="5" t="s">
        <v>74</v>
      </c>
      <c r="F77" s="5" t="s">
        <v>49</v>
      </c>
      <c r="G77" s="22">
        <v>312.93351999999999</v>
      </c>
      <c r="H77" s="22">
        <v>73</v>
      </c>
      <c r="I77" s="22">
        <v>125</v>
      </c>
      <c r="J77" s="7">
        <v>125</v>
      </c>
      <c r="K77" s="7">
        <v>125</v>
      </c>
    </row>
    <row r="78" spans="1:11" ht="26.4" outlineLevel="7" x14ac:dyDescent="0.3">
      <c r="A78" s="6" t="s">
        <v>178</v>
      </c>
      <c r="B78" s="5" t="s">
        <v>9</v>
      </c>
      <c r="C78" s="5" t="s">
        <v>36</v>
      </c>
      <c r="D78" s="5" t="s">
        <v>10</v>
      </c>
      <c r="E78" s="5" t="s">
        <v>179</v>
      </c>
      <c r="F78" s="5" t="s">
        <v>5</v>
      </c>
      <c r="G78" s="22">
        <f>G79</f>
        <v>0</v>
      </c>
      <c r="H78" s="22">
        <f t="shared" ref="H78:K78" si="59">H79</f>
        <v>2562.5700000000002</v>
      </c>
      <c r="I78" s="22">
        <f t="shared" si="59"/>
        <v>0</v>
      </c>
      <c r="J78" s="22">
        <f t="shared" si="59"/>
        <v>0</v>
      </c>
      <c r="K78" s="22">
        <f t="shared" si="59"/>
        <v>0</v>
      </c>
    </row>
    <row r="79" spans="1:11" ht="28.2" customHeight="1" outlineLevel="7" x14ac:dyDescent="0.3">
      <c r="A79" s="6" t="s">
        <v>46</v>
      </c>
      <c r="B79" s="5" t="s">
        <v>9</v>
      </c>
      <c r="C79" s="5" t="s">
        <v>36</v>
      </c>
      <c r="D79" s="5" t="s">
        <v>10</v>
      </c>
      <c r="E79" s="5" t="s">
        <v>179</v>
      </c>
      <c r="F79" s="5" t="s">
        <v>47</v>
      </c>
      <c r="G79" s="22">
        <f>G80</f>
        <v>0</v>
      </c>
      <c r="H79" s="22">
        <f t="shared" ref="H79:K79" si="60">H80</f>
        <v>2562.5700000000002</v>
      </c>
      <c r="I79" s="22">
        <f t="shared" si="60"/>
        <v>0</v>
      </c>
      <c r="J79" s="22">
        <f t="shared" si="60"/>
        <v>0</v>
      </c>
      <c r="K79" s="22">
        <f t="shared" si="60"/>
        <v>0</v>
      </c>
    </row>
    <row r="80" spans="1:11" ht="26.4" outlineLevel="7" x14ac:dyDescent="0.3">
      <c r="A80" s="6" t="s">
        <v>48</v>
      </c>
      <c r="B80" s="5" t="s">
        <v>9</v>
      </c>
      <c r="C80" s="5" t="s">
        <v>36</v>
      </c>
      <c r="D80" s="5" t="s">
        <v>10</v>
      </c>
      <c r="E80" s="5" t="s">
        <v>179</v>
      </c>
      <c r="F80" s="5" t="s">
        <v>49</v>
      </c>
      <c r="G80" s="22">
        <v>0</v>
      </c>
      <c r="H80" s="22">
        <v>2562.5700000000002</v>
      </c>
      <c r="I80" s="22">
        <v>0</v>
      </c>
      <c r="J80" s="7">
        <v>0</v>
      </c>
      <c r="K80" s="7">
        <v>0</v>
      </c>
    </row>
    <row r="81" spans="1:11" ht="66" outlineLevel="4" x14ac:dyDescent="0.3">
      <c r="A81" s="6" t="s">
        <v>75</v>
      </c>
      <c r="B81" s="5" t="s">
        <v>9</v>
      </c>
      <c r="C81" s="5" t="s">
        <v>36</v>
      </c>
      <c r="D81" s="5" t="s">
        <v>10</v>
      </c>
      <c r="E81" s="5" t="s">
        <v>76</v>
      </c>
      <c r="F81" s="5" t="s">
        <v>5</v>
      </c>
      <c r="G81" s="22">
        <f t="shared" ref="G81:G84" si="61">G82</f>
        <v>35.194000000000003</v>
      </c>
      <c r="H81" s="22">
        <f t="shared" ref="H81:K81" si="62">H82</f>
        <v>68.998000000000005</v>
      </c>
      <c r="I81" s="22">
        <f t="shared" si="62"/>
        <v>70.567999999999998</v>
      </c>
      <c r="J81" s="7">
        <f t="shared" si="62"/>
        <v>70.567999999999998</v>
      </c>
      <c r="K81" s="7">
        <f t="shared" si="62"/>
        <v>70.567999999999998</v>
      </c>
    </row>
    <row r="82" spans="1:11" ht="52.8" outlineLevel="6" x14ac:dyDescent="0.3">
      <c r="A82" s="6" t="s">
        <v>77</v>
      </c>
      <c r="B82" s="5" t="s">
        <v>9</v>
      </c>
      <c r="C82" s="5" t="s">
        <v>36</v>
      </c>
      <c r="D82" s="5" t="s">
        <v>10</v>
      </c>
      <c r="E82" s="5" t="s">
        <v>78</v>
      </c>
      <c r="F82" s="5" t="s">
        <v>5</v>
      </c>
      <c r="G82" s="22">
        <f t="shared" si="61"/>
        <v>35.194000000000003</v>
      </c>
      <c r="H82" s="22">
        <f t="shared" ref="H82:K82" si="63">H83</f>
        <v>68.998000000000005</v>
      </c>
      <c r="I82" s="22">
        <f t="shared" si="63"/>
        <v>70.567999999999998</v>
      </c>
      <c r="J82" s="7">
        <f t="shared" si="63"/>
        <v>70.567999999999998</v>
      </c>
      <c r="K82" s="7">
        <f t="shared" si="63"/>
        <v>70.567999999999998</v>
      </c>
    </row>
    <row r="83" spans="1:11" ht="79.2" outlineLevel="7" x14ac:dyDescent="0.3">
      <c r="A83" s="6" t="s">
        <v>79</v>
      </c>
      <c r="B83" s="5" t="s">
        <v>9</v>
      </c>
      <c r="C83" s="5" t="s">
        <v>36</v>
      </c>
      <c r="D83" s="5" t="s">
        <v>10</v>
      </c>
      <c r="E83" s="5" t="s">
        <v>80</v>
      </c>
      <c r="F83" s="5" t="s">
        <v>5</v>
      </c>
      <c r="G83" s="22">
        <f t="shared" si="61"/>
        <v>35.194000000000003</v>
      </c>
      <c r="H83" s="22">
        <f t="shared" ref="H83:K83" si="64">H84</f>
        <v>68.998000000000005</v>
      </c>
      <c r="I83" s="22">
        <f t="shared" si="64"/>
        <v>70.567999999999998</v>
      </c>
      <c r="J83" s="7">
        <f t="shared" si="64"/>
        <v>70.567999999999998</v>
      </c>
      <c r="K83" s="7">
        <f t="shared" si="64"/>
        <v>70.567999999999998</v>
      </c>
    </row>
    <row r="84" spans="1:11" ht="27.6" customHeight="1" outlineLevel="7" x14ac:dyDescent="0.3">
      <c r="A84" s="6" t="s">
        <v>46</v>
      </c>
      <c r="B84" s="5" t="s">
        <v>9</v>
      </c>
      <c r="C84" s="5" t="s">
        <v>36</v>
      </c>
      <c r="D84" s="5" t="s">
        <v>10</v>
      </c>
      <c r="E84" s="5" t="s">
        <v>80</v>
      </c>
      <c r="F84" s="5" t="s">
        <v>47</v>
      </c>
      <c r="G84" s="22">
        <f t="shared" si="61"/>
        <v>35.194000000000003</v>
      </c>
      <c r="H84" s="22">
        <f t="shared" ref="H84:K84" si="65">H85</f>
        <v>68.998000000000005</v>
      </c>
      <c r="I84" s="22">
        <f t="shared" si="65"/>
        <v>70.567999999999998</v>
      </c>
      <c r="J84" s="7">
        <f t="shared" si="65"/>
        <v>70.567999999999998</v>
      </c>
      <c r="K84" s="7">
        <f t="shared" si="65"/>
        <v>70.567999999999998</v>
      </c>
    </row>
    <row r="85" spans="1:11" ht="26.4" outlineLevel="7" x14ac:dyDescent="0.3">
      <c r="A85" s="6" t="s">
        <v>48</v>
      </c>
      <c r="B85" s="5" t="s">
        <v>9</v>
      </c>
      <c r="C85" s="5" t="s">
        <v>36</v>
      </c>
      <c r="D85" s="5" t="s">
        <v>10</v>
      </c>
      <c r="E85" s="5" t="s">
        <v>80</v>
      </c>
      <c r="F85" s="5" t="s">
        <v>49</v>
      </c>
      <c r="G85" s="22">
        <v>35.194000000000003</v>
      </c>
      <c r="H85" s="22">
        <v>68.998000000000005</v>
      </c>
      <c r="I85" s="22">
        <v>70.567999999999998</v>
      </c>
      <c r="J85" s="7">
        <v>70.567999999999998</v>
      </c>
      <c r="K85" s="7">
        <v>70.567999999999998</v>
      </c>
    </row>
    <row r="86" spans="1:11" ht="52.8" outlineLevel="7" x14ac:dyDescent="0.3">
      <c r="A86" s="6" t="s">
        <v>29</v>
      </c>
      <c r="B86" s="5" t="s">
        <v>9</v>
      </c>
      <c r="C86" s="5" t="s">
        <v>36</v>
      </c>
      <c r="D86" s="5" t="s">
        <v>10</v>
      </c>
      <c r="E86" s="5" t="s">
        <v>30</v>
      </c>
      <c r="F86" s="5" t="s">
        <v>5</v>
      </c>
      <c r="G86" s="22">
        <f>G87</f>
        <v>30</v>
      </c>
      <c r="H86" s="22">
        <f t="shared" ref="H86:K86" si="66">H87</f>
        <v>580</v>
      </c>
      <c r="I86" s="22">
        <f t="shared" si="66"/>
        <v>30</v>
      </c>
      <c r="J86" s="22">
        <f t="shared" si="66"/>
        <v>0</v>
      </c>
      <c r="K86" s="22">
        <f t="shared" si="66"/>
        <v>0</v>
      </c>
    </row>
    <row r="87" spans="1:11" ht="39.6" outlineLevel="7" x14ac:dyDescent="0.3">
      <c r="A87" s="6" t="s">
        <v>31</v>
      </c>
      <c r="B87" s="5" t="s">
        <v>9</v>
      </c>
      <c r="C87" s="5" t="s">
        <v>36</v>
      </c>
      <c r="D87" s="5" t="s">
        <v>10</v>
      </c>
      <c r="E87" s="5" t="s">
        <v>32</v>
      </c>
      <c r="F87" s="5" t="s">
        <v>5</v>
      </c>
      <c r="G87" s="22">
        <f>G88</f>
        <v>30</v>
      </c>
      <c r="H87" s="22">
        <f t="shared" ref="H87:K87" si="67">H88</f>
        <v>580</v>
      </c>
      <c r="I87" s="22">
        <f t="shared" si="67"/>
        <v>30</v>
      </c>
      <c r="J87" s="22">
        <f t="shared" si="67"/>
        <v>0</v>
      </c>
      <c r="K87" s="22">
        <f t="shared" si="67"/>
        <v>0</v>
      </c>
    </row>
    <row r="88" spans="1:11" ht="39.6" outlineLevel="7" x14ac:dyDescent="0.3">
      <c r="A88" s="6" t="s">
        <v>33</v>
      </c>
      <c r="B88" s="5" t="s">
        <v>9</v>
      </c>
      <c r="C88" s="5" t="s">
        <v>36</v>
      </c>
      <c r="D88" s="5" t="s">
        <v>10</v>
      </c>
      <c r="E88" s="5" t="s">
        <v>34</v>
      </c>
      <c r="F88" s="5" t="s">
        <v>5</v>
      </c>
      <c r="G88" s="22">
        <f>G89</f>
        <v>30</v>
      </c>
      <c r="H88" s="22">
        <f t="shared" ref="H88:K89" si="68">H89</f>
        <v>580</v>
      </c>
      <c r="I88" s="22">
        <f t="shared" si="68"/>
        <v>30</v>
      </c>
      <c r="J88" s="22">
        <f t="shared" si="68"/>
        <v>0</v>
      </c>
      <c r="K88" s="22">
        <f t="shared" si="68"/>
        <v>0</v>
      </c>
    </row>
    <row r="89" spans="1:11" ht="28.2" customHeight="1" outlineLevel="7" x14ac:dyDescent="0.3">
      <c r="A89" s="6" t="s">
        <v>46</v>
      </c>
      <c r="B89" s="5" t="s">
        <v>9</v>
      </c>
      <c r="C89" s="5" t="s">
        <v>36</v>
      </c>
      <c r="D89" s="5" t="s">
        <v>10</v>
      </c>
      <c r="E89" s="5" t="s">
        <v>34</v>
      </c>
      <c r="F89" s="5" t="s">
        <v>47</v>
      </c>
      <c r="G89" s="22">
        <f>G90</f>
        <v>30</v>
      </c>
      <c r="H89" s="22">
        <f t="shared" si="68"/>
        <v>580</v>
      </c>
      <c r="I89" s="22">
        <f t="shared" si="68"/>
        <v>30</v>
      </c>
      <c r="J89" s="22">
        <f t="shared" si="68"/>
        <v>0</v>
      </c>
      <c r="K89" s="22">
        <f t="shared" si="68"/>
        <v>0</v>
      </c>
    </row>
    <row r="90" spans="1:11" ht="26.4" outlineLevel="7" x14ac:dyDescent="0.3">
      <c r="A90" s="6" t="s">
        <v>48</v>
      </c>
      <c r="B90" s="5" t="s">
        <v>9</v>
      </c>
      <c r="C90" s="5" t="s">
        <v>36</v>
      </c>
      <c r="D90" s="5" t="s">
        <v>10</v>
      </c>
      <c r="E90" s="5">
        <v>1700120160</v>
      </c>
      <c r="F90" s="5" t="s">
        <v>49</v>
      </c>
      <c r="G90" s="22">
        <v>30</v>
      </c>
      <c r="H90" s="22">
        <v>580</v>
      </c>
      <c r="I90" s="22">
        <v>30</v>
      </c>
      <c r="J90" s="7">
        <v>0</v>
      </c>
      <c r="K90" s="7">
        <v>0</v>
      </c>
    </row>
    <row r="91" spans="1:11" ht="79.2" outlineLevel="4" x14ac:dyDescent="0.3">
      <c r="A91" s="6" t="s">
        <v>81</v>
      </c>
      <c r="B91" s="5" t="s">
        <v>9</v>
      </c>
      <c r="C91" s="5" t="s">
        <v>36</v>
      </c>
      <c r="D91" s="5" t="s">
        <v>10</v>
      </c>
      <c r="E91" s="5" t="s">
        <v>82</v>
      </c>
      <c r="F91" s="5" t="s">
        <v>5</v>
      </c>
      <c r="G91" s="22">
        <f t="shared" ref="G91" si="69">G92</f>
        <v>100</v>
      </c>
      <c r="H91" s="22">
        <f t="shared" ref="H91:K91" si="70">H92</f>
        <v>1500</v>
      </c>
      <c r="I91" s="22">
        <f t="shared" si="70"/>
        <v>100</v>
      </c>
      <c r="J91" s="7">
        <f t="shared" si="70"/>
        <v>100</v>
      </c>
      <c r="K91" s="7">
        <f t="shared" si="70"/>
        <v>100</v>
      </c>
    </row>
    <row r="92" spans="1:11" ht="79.2" outlineLevel="6" x14ac:dyDescent="0.3">
      <c r="A92" s="6" t="s">
        <v>83</v>
      </c>
      <c r="B92" s="5" t="s">
        <v>9</v>
      </c>
      <c r="C92" s="5" t="s">
        <v>36</v>
      </c>
      <c r="D92" s="5" t="s">
        <v>10</v>
      </c>
      <c r="E92" s="5" t="s">
        <v>84</v>
      </c>
      <c r="F92" s="5" t="s">
        <v>5</v>
      </c>
      <c r="G92" s="22">
        <f>G93+G96</f>
        <v>100</v>
      </c>
      <c r="H92" s="22">
        <f t="shared" ref="H92:K92" si="71">H93+H96</f>
        <v>1500</v>
      </c>
      <c r="I92" s="22">
        <f t="shared" si="71"/>
        <v>100</v>
      </c>
      <c r="J92" s="22">
        <f t="shared" si="71"/>
        <v>100</v>
      </c>
      <c r="K92" s="22">
        <f t="shared" si="71"/>
        <v>100</v>
      </c>
    </row>
    <row r="93" spans="1:11" ht="66" outlineLevel="7" x14ac:dyDescent="0.3">
      <c r="A93" s="6" t="s">
        <v>137</v>
      </c>
      <c r="B93" s="5" t="s">
        <v>9</v>
      </c>
      <c r="C93" s="5" t="s">
        <v>36</v>
      </c>
      <c r="D93" s="5" t="s">
        <v>10</v>
      </c>
      <c r="E93" s="5" t="s">
        <v>140</v>
      </c>
      <c r="F93" s="5" t="s">
        <v>5</v>
      </c>
      <c r="G93" s="22">
        <f t="shared" ref="G93:G94" si="72">G94</f>
        <v>0</v>
      </c>
      <c r="H93" s="22">
        <f t="shared" ref="H93:K93" si="73">H94</f>
        <v>0</v>
      </c>
      <c r="I93" s="22">
        <f t="shared" si="73"/>
        <v>100</v>
      </c>
      <c r="J93" s="7">
        <f t="shared" si="73"/>
        <v>100</v>
      </c>
      <c r="K93" s="7">
        <f t="shared" si="73"/>
        <v>100</v>
      </c>
    </row>
    <row r="94" spans="1:11" ht="39.6" outlineLevel="7" x14ac:dyDescent="0.3">
      <c r="A94" s="6" t="s">
        <v>138</v>
      </c>
      <c r="B94" s="5" t="s">
        <v>9</v>
      </c>
      <c r="C94" s="5" t="s">
        <v>36</v>
      </c>
      <c r="D94" s="5" t="s">
        <v>10</v>
      </c>
      <c r="E94" s="5" t="s">
        <v>140</v>
      </c>
      <c r="F94" s="5" t="s">
        <v>47</v>
      </c>
      <c r="G94" s="22">
        <f t="shared" si="72"/>
        <v>0</v>
      </c>
      <c r="H94" s="22">
        <f t="shared" ref="H94:K94" si="74">H95</f>
        <v>0</v>
      </c>
      <c r="I94" s="22">
        <f t="shared" si="74"/>
        <v>100</v>
      </c>
      <c r="J94" s="7">
        <f t="shared" si="74"/>
        <v>100</v>
      </c>
      <c r="K94" s="7">
        <f t="shared" si="74"/>
        <v>100</v>
      </c>
    </row>
    <row r="95" spans="1:11" ht="26.4" outlineLevel="7" x14ac:dyDescent="0.3">
      <c r="A95" s="6" t="s">
        <v>139</v>
      </c>
      <c r="B95" s="5" t="s">
        <v>9</v>
      </c>
      <c r="C95" s="5" t="s">
        <v>36</v>
      </c>
      <c r="D95" s="5" t="s">
        <v>10</v>
      </c>
      <c r="E95" s="5" t="s">
        <v>140</v>
      </c>
      <c r="F95" s="5" t="s">
        <v>49</v>
      </c>
      <c r="G95" s="22">
        <v>0</v>
      </c>
      <c r="H95" s="22">
        <v>0</v>
      </c>
      <c r="I95" s="22">
        <v>100</v>
      </c>
      <c r="J95" s="7">
        <v>100</v>
      </c>
      <c r="K95" s="7">
        <v>100</v>
      </c>
    </row>
    <row r="96" spans="1:11" ht="52.8" outlineLevel="7" x14ac:dyDescent="0.3">
      <c r="A96" s="6" t="s">
        <v>180</v>
      </c>
      <c r="B96" s="5" t="s">
        <v>9</v>
      </c>
      <c r="C96" s="5" t="s">
        <v>36</v>
      </c>
      <c r="D96" s="5" t="s">
        <v>10</v>
      </c>
      <c r="E96" s="5" t="s">
        <v>181</v>
      </c>
      <c r="F96" s="5" t="s">
        <v>5</v>
      </c>
      <c r="G96" s="22">
        <f>G97</f>
        <v>100</v>
      </c>
      <c r="H96" s="22">
        <f t="shared" ref="H96:K96" si="75">H97</f>
        <v>1500</v>
      </c>
      <c r="I96" s="22">
        <f t="shared" si="75"/>
        <v>0</v>
      </c>
      <c r="J96" s="22">
        <f t="shared" si="75"/>
        <v>0</v>
      </c>
      <c r="K96" s="22">
        <f t="shared" si="75"/>
        <v>0</v>
      </c>
    </row>
    <row r="97" spans="1:11" ht="26.4" customHeight="1" outlineLevel="7" x14ac:dyDescent="0.3">
      <c r="A97" s="6" t="s">
        <v>46</v>
      </c>
      <c r="B97" s="5" t="s">
        <v>9</v>
      </c>
      <c r="C97" s="5" t="s">
        <v>36</v>
      </c>
      <c r="D97" s="5" t="s">
        <v>10</v>
      </c>
      <c r="E97" s="5" t="s">
        <v>181</v>
      </c>
      <c r="F97" s="5" t="s">
        <v>47</v>
      </c>
      <c r="G97" s="22">
        <f>G98</f>
        <v>100</v>
      </c>
      <c r="H97" s="22">
        <f t="shared" ref="H97:K97" si="76">H98</f>
        <v>1500</v>
      </c>
      <c r="I97" s="22">
        <f t="shared" si="76"/>
        <v>0</v>
      </c>
      <c r="J97" s="22">
        <f t="shared" si="76"/>
        <v>0</v>
      </c>
      <c r="K97" s="22">
        <f t="shared" si="76"/>
        <v>0</v>
      </c>
    </row>
    <row r="98" spans="1:11" ht="26.4" outlineLevel="7" x14ac:dyDescent="0.3">
      <c r="A98" s="6" t="s">
        <v>48</v>
      </c>
      <c r="B98" s="5" t="s">
        <v>9</v>
      </c>
      <c r="C98" s="5" t="s">
        <v>36</v>
      </c>
      <c r="D98" s="5" t="s">
        <v>10</v>
      </c>
      <c r="E98" s="5">
        <v>2200120150</v>
      </c>
      <c r="F98" s="5" t="s">
        <v>49</v>
      </c>
      <c r="G98" s="22">
        <v>100</v>
      </c>
      <c r="H98" s="22">
        <v>1500</v>
      </c>
      <c r="I98" s="22">
        <v>0</v>
      </c>
      <c r="J98" s="7">
        <v>0</v>
      </c>
      <c r="K98" s="7">
        <v>0</v>
      </c>
    </row>
    <row r="99" spans="1:11" ht="26.4" outlineLevel="1" x14ac:dyDescent="0.3">
      <c r="A99" s="4" t="s">
        <v>87</v>
      </c>
      <c r="B99" s="8" t="s">
        <v>88</v>
      </c>
      <c r="C99" s="8" t="s">
        <v>6</v>
      </c>
      <c r="D99" s="8" t="s">
        <v>6</v>
      </c>
      <c r="E99" s="8" t="s">
        <v>7</v>
      </c>
      <c r="F99" s="8" t="s">
        <v>5</v>
      </c>
      <c r="G99" s="23">
        <f>G100</f>
        <v>682328.62807000021</v>
      </c>
      <c r="H99" s="23">
        <f t="shared" ref="H99:K99" si="77">H100</f>
        <v>785505.55521000014</v>
      </c>
      <c r="I99" s="23">
        <f t="shared" si="77"/>
        <v>687450.3679999999</v>
      </c>
      <c r="J99" s="23">
        <f t="shared" si="77"/>
        <v>663055.89599999995</v>
      </c>
      <c r="K99" s="23">
        <f t="shared" si="77"/>
        <v>661426.79200000002</v>
      </c>
    </row>
    <row r="100" spans="1:11" outlineLevel="2" x14ac:dyDescent="0.3">
      <c r="A100" s="12" t="s">
        <v>51</v>
      </c>
      <c r="B100" s="13" t="s">
        <v>88</v>
      </c>
      <c r="C100" s="13" t="s">
        <v>17</v>
      </c>
      <c r="D100" s="13" t="s">
        <v>6</v>
      </c>
      <c r="E100" s="13" t="s">
        <v>7</v>
      </c>
      <c r="F100" s="13" t="s">
        <v>5</v>
      </c>
      <c r="G100" s="22">
        <f>G101+G132+G195+G225+G238</f>
        <v>682328.62807000021</v>
      </c>
      <c r="H100" s="22">
        <f>H101+H132+H195+H225+H238</f>
        <v>785505.55521000014</v>
      </c>
      <c r="I100" s="22">
        <f>I101+I132+I195+I225+I238</f>
        <v>687450.3679999999</v>
      </c>
      <c r="J100" s="22">
        <f>J101+J132+J195+J225+J238</f>
        <v>663055.89599999995</v>
      </c>
      <c r="K100" s="22">
        <f>K101+K132+K195+K225+K238</f>
        <v>661426.79200000002</v>
      </c>
    </row>
    <row r="101" spans="1:11" outlineLevel="3" x14ac:dyDescent="0.3">
      <c r="A101" s="12" t="s">
        <v>89</v>
      </c>
      <c r="B101" s="13" t="s">
        <v>88</v>
      </c>
      <c r="C101" s="13" t="s">
        <v>17</v>
      </c>
      <c r="D101" s="13" t="s">
        <v>10</v>
      </c>
      <c r="E101" s="13" t="s">
        <v>7</v>
      </c>
      <c r="F101" s="13" t="s">
        <v>5</v>
      </c>
      <c r="G101" s="22">
        <f>G102+G122+G127</f>
        <v>218606.72634000002</v>
      </c>
      <c r="H101" s="22">
        <f t="shared" ref="H101:K101" si="78">H102+H122+H127</f>
        <v>250319.52991000001</v>
      </c>
      <c r="I101" s="22">
        <f t="shared" si="78"/>
        <v>232883.11300000001</v>
      </c>
      <c r="J101" s="22">
        <f t="shared" si="78"/>
        <v>221799.641</v>
      </c>
      <c r="K101" s="22">
        <f t="shared" si="78"/>
        <v>221170.53700000001</v>
      </c>
    </row>
    <row r="102" spans="1:11" ht="39.6" outlineLevel="4" x14ac:dyDescent="0.3">
      <c r="A102" s="12" t="s">
        <v>130</v>
      </c>
      <c r="B102" s="13" t="s">
        <v>88</v>
      </c>
      <c r="C102" s="13" t="s">
        <v>17</v>
      </c>
      <c r="D102" s="13" t="s">
        <v>10</v>
      </c>
      <c r="E102" s="13" t="s">
        <v>20</v>
      </c>
      <c r="F102" s="13" t="s">
        <v>5</v>
      </c>
      <c r="G102" s="22">
        <f>G103+G117</f>
        <v>218028.81456000003</v>
      </c>
      <c r="H102" s="22">
        <f t="shared" ref="H102:K102" si="79">H103+H117</f>
        <v>249883.22391</v>
      </c>
      <c r="I102" s="22">
        <f t="shared" si="79"/>
        <v>232448.86300000001</v>
      </c>
      <c r="J102" s="22">
        <f t="shared" si="79"/>
        <v>221365.391</v>
      </c>
      <c r="K102" s="22">
        <f t="shared" si="79"/>
        <v>220736.28700000001</v>
      </c>
    </row>
    <row r="103" spans="1:11" ht="39.6" outlineLevel="5" x14ac:dyDescent="0.3">
      <c r="A103" s="12" t="s">
        <v>132</v>
      </c>
      <c r="B103" s="13" t="s">
        <v>88</v>
      </c>
      <c r="C103" s="13" t="s">
        <v>17</v>
      </c>
      <c r="D103" s="13" t="s">
        <v>10</v>
      </c>
      <c r="E103" s="13" t="s">
        <v>90</v>
      </c>
      <c r="F103" s="13" t="s">
        <v>5</v>
      </c>
      <c r="G103" s="22">
        <f t="shared" ref="G103" si="80">G104</f>
        <v>217949.97564000002</v>
      </c>
      <c r="H103" s="22">
        <f t="shared" ref="H103:K103" si="81">H104</f>
        <v>249883.22391</v>
      </c>
      <c r="I103" s="22">
        <f t="shared" si="81"/>
        <v>232448.86300000001</v>
      </c>
      <c r="J103" s="22">
        <f t="shared" si="81"/>
        <v>221365.391</v>
      </c>
      <c r="K103" s="22">
        <f t="shared" si="81"/>
        <v>220736.28700000001</v>
      </c>
    </row>
    <row r="104" spans="1:11" ht="39.6" outlineLevel="6" x14ac:dyDescent="0.3">
      <c r="A104" s="12" t="s">
        <v>91</v>
      </c>
      <c r="B104" s="13" t="s">
        <v>88</v>
      </c>
      <c r="C104" s="13" t="s">
        <v>17</v>
      </c>
      <c r="D104" s="13" t="s">
        <v>10</v>
      </c>
      <c r="E104" s="13" t="s">
        <v>92</v>
      </c>
      <c r="F104" s="13" t="s">
        <v>5</v>
      </c>
      <c r="G104" s="22">
        <f>G105+G111+G114+G108</f>
        <v>217949.97564000002</v>
      </c>
      <c r="H104" s="22">
        <f>H105+H111+H114+H108+0.001</f>
        <v>249883.22391</v>
      </c>
      <c r="I104" s="22">
        <f t="shared" ref="I104:K104" si="82">I105+I111+I114+I108</f>
        <v>232448.86300000001</v>
      </c>
      <c r="J104" s="22">
        <f t="shared" si="82"/>
        <v>221365.391</v>
      </c>
      <c r="K104" s="22">
        <f t="shared" si="82"/>
        <v>220736.28700000001</v>
      </c>
    </row>
    <row r="105" spans="1:11" ht="52.8" outlineLevel="7" x14ac:dyDescent="0.3">
      <c r="A105" s="12" t="s">
        <v>35</v>
      </c>
      <c r="B105" s="13" t="s">
        <v>88</v>
      </c>
      <c r="C105" s="13" t="s">
        <v>17</v>
      </c>
      <c r="D105" s="13" t="s">
        <v>10</v>
      </c>
      <c r="E105" s="13" t="s">
        <v>93</v>
      </c>
      <c r="F105" s="13" t="s">
        <v>5</v>
      </c>
      <c r="G105" s="22">
        <f t="shared" ref="G105:G106" si="83">G106</f>
        <v>79168.829970000006</v>
      </c>
      <c r="H105" s="22">
        <f t="shared" ref="H105:K105" si="84">H106</f>
        <v>88903.115980000002</v>
      </c>
      <c r="I105" s="22">
        <f t="shared" si="84"/>
        <v>74377.356</v>
      </c>
      <c r="J105" s="7">
        <f t="shared" si="84"/>
        <v>63943.883999999998</v>
      </c>
      <c r="K105" s="7">
        <f t="shared" si="84"/>
        <v>63314.78</v>
      </c>
    </row>
    <row r="106" spans="1:11" ht="28.8" customHeight="1" outlineLevel="7" x14ac:dyDescent="0.3">
      <c r="A106" s="12" t="s">
        <v>46</v>
      </c>
      <c r="B106" s="13" t="s">
        <v>88</v>
      </c>
      <c r="C106" s="13" t="s">
        <v>17</v>
      </c>
      <c r="D106" s="13" t="s">
        <v>10</v>
      </c>
      <c r="E106" s="13" t="s">
        <v>93</v>
      </c>
      <c r="F106" s="13" t="s">
        <v>47</v>
      </c>
      <c r="G106" s="22">
        <f t="shared" si="83"/>
        <v>79168.829970000006</v>
      </c>
      <c r="H106" s="22">
        <f t="shared" ref="H106:K106" si="85">H107</f>
        <v>88903.115980000002</v>
      </c>
      <c r="I106" s="22">
        <f t="shared" si="85"/>
        <v>74377.356</v>
      </c>
      <c r="J106" s="7">
        <f t="shared" si="85"/>
        <v>63943.883999999998</v>
      </c>
      <c r="K106" s="7">
        <f t="shared" si="85"/>
        <v>63314.78</v>
      </c>
    </row>
    <row r="107" spans="1:11" ht="26.4" outlineLevel="7" x14ac:dyDescent="0.3">
      <c r="A107" s="12" t="s">
        <v>48</v>
      </c>
      <c r="B107" s="13" t="s">
        <v>88</v>
      </c>
      <c r="C107" s="13" t="s">
        <v>17</v>
      </c>
      <c r="D107" s="13" t="s">
        <v>10</v>
      </c>
      <c r="E107" s="13" t="s">
        <v>93</v>
      </c>
      <c r="F107" s="13" t="s">
        <v>49</v>
      </c>
      <c r="G107" s="22">
        <v>79168.829970000006</v>
      </c>
      <c r="H107" s="22">
        <v>88903.115980000002</v>
      </c>
      <c r="I107" s="22">
        <v>74377.356</v>
      </c>
      <c r="J107" s="7">
        <v>63943.883999999998</v>
      </c>
      <c r="K107" s="7">
        <v>63314.78</v>
      </c>
    </row>
    <row r="108" spans="1:11" ht="41.4" customHeight="1" outlineLevel="7" x14ac:dyDescent="0.3">
      <c r="A108" s="12" t="s">
        <v>147</v>
      </c>
      <c r="B108" s="13" t="s">
        <v>88</v>
      </c>
      <c r="C108" s="13" t="s">
        <v>17</v>
      </c>
      <c r="D108" s="13" t="s">
        <v>10</v>
      </c>
      <c r="E108" s="13" t="s">
        <v>148</v>
      </c>
      <c r="F108" s="13" t="s">
        <v>5</v>
      </c>
      <c r="G108" s="22">
        <f>G109</f>
        <v>0</v>
      </c>
      <c r="H108" s="22">
        <f t="shared" ref="H108:K108" si="86">H109</f>
        <v>3451.8420000000001</v>
      </c>
      <c r="I108" s="22">
        <f t="shared" si="86"/>
        <v>0</v>
      </c>
      <c r="J108" s="22">
        <f t="shared" si="86"/>
        <v>0</v>
      </c>
      <c r="K108" s="22">
        <f t="shared" si="86"/>
        <v>0</v>
      </c>
    </row>
    <row r="109" spans="1:11" ht="26.4" customHeight="1" outlineLevel="7" x14ac:dyDescent="0.3">
      <c r="A109" s="12" t="s">
        <v>46</v>
      </c>
      <c r="B109" s="13" t="s">
        <v>88</v>
      </c>
      <c r="C109" s="13" t="s">
        <v>17</v>
      </c>
      <c r="D109" s="13" t="s">
        <v>10</v>
      </c>
      <c r="E109" s="13" t="s">
        <v>148</v>
      </c>
      <c r="F109" s="13" t="s">
        <v>47</v>
      </c>
      <c r="G109" s="22">
        <f>G110</f>
        <v>0</v>
      </c>
      <c r="H109" s="22">
        <f t="shared" ref="H109:K109" si="87">H110</f>
        <v>3451.8420000000001</v>
      </c>
      <c r="I109" s="22">
        <f t="shared" si="87"/>
        <v>0</v>
      </c>
      <c r="J109" s="22">
        <f t="shared" si="87"/>
        <v>0</v>
      </c>
      <c r="K109" s="22">
        <f t="shared" si="87"/>
        <v>0</v>
      </c>
    </row>
    <row r="110" spans="1:11" ht="26.4" outlineLevel="7" x14ac:dyDescent="0.3">
      <c r="A110" s="12" t="s">
        <v>48</v>
      </c>
      <c r="B110" s="13" t="s">
        <v>88</v>
      </c>
      <c r="C110" s="13" t="s">
        <v>17</v>
      </c>
      <c r="D110" s="13" t="s">
        <v>10</v>
      </c>
      <c r="E110" s="13" t="s">
        <v>148</v>
      </c>
      <c r="F110" s="13" t="s">
        <v>49</v>
      </c>
      <c r="G110" s="22">
        <v>0</v>
      </c>
      <c r="H110" s="22">
        <v>3451.8420000000001</v>
      </c>
      <c r="I110" s="22">
        <v>0</v>
      </c>
      <c r="J110" s="22">
        <v>0</v>
      </c>
      <c r="K110" s="22">
        <v>0</v>
      </c>
    </row>
    <row r="111" spans="1:11" ht="79.2" outlineLevel="7" x14ac:dyDescent="0.3">
      <c r="A111" s="12" t="s">
        <v>94</v>
      </c>
      <c r="B111" s="13" t="s">
        <v>88</v>
      </c>
      <c r="C111" s="13" t="s">
        <v>17</v>
      </c>
      <c r="D111" s="13" t="s">
        <v>10</v>
      </c>
      <c r="E111" s="13" t="s">
        <v>95</v>
      </c>
      <c r="F111" s="13" t="s">
        <v>5</v>
      </c>
      <c r="G111" s="22">
        <f t="shared" ref="G111:G112" si="88">G112</f>
        <v>138781.14567</v>
      </c>
      <c r="H111" s="22">
        <f t="shared" ref="H111:K111" si="89">H112</f>
        <v>157421.50700000001</v>
      </c>
      <c r="I111" s="22">
        <f t="shared" si="89"/>
        <v>157421.50700000001</v>
      </c>
      <c r="J111" s="7">
        <f t="shared" si="89"/>
        <v>157421.50700000001</v>
      </c>
      <c r="K111" s="7">
        <f t="shared" si="89"/>
        <v>157421.50700000001</v>
      </c>
    </row>
    <row r="112" spans="1:11" ht="28.8" customHeight="1" outlineLevel="7" x14ac:dyDescent="0.3">
      <c r="A112" s="12" t="s">
        <v>46</v>
      </c>
      <c r="B112" s="13" t="s">
        <v>88</v>
      </c>
      <c r="C112" s="13" t="s">
        <v>17</v>
      </c>
      <c r="D112" s="13" t="s">
        <v>10</v>
      </c>
      <c r="E112" s="13" t="s">
        <v>95</v>
      </c>
      <c r="F112" s="13" t="s">
        <v>47</v>
      </c>
      <c r="G112" s="22">
        <f t="shared" si="88"/>
        <v>138781.14567</v>
      </c>
      <c r="H112" s="22">
        <f t="shared" ref="H112:K112" si="90">H113</f>
        <v>157421.50700000001</v>
      </c>
      <c r="I112" s="22">
        <f t="shared" si="90"/>
        <v>157421.50700000001</v>
      </c>
      <c r="J112" s="7">
        <f t="shared" si="90"/>
        <v>157421.50700000001</v>
      </c>
      <c r="K112" s="7">
        <f t="shared" si="90"/>
        <v>157421.50700000001</v>
      </c>
    </row>
    <row r="113" spans="1:11" ht="26.4" outlineLevel="7" x14ac:dyDescent="0.3">
      <c r="A113" s="12" t="s">
        <v>48</v>
      </c>
      <c r="B113" s="13" t="s">
        <v>88</v>
      </c>
      <c r="C113" s="13" t="s">
        <v>17</v>
      </c>
      <c r="D113" s="13" t="s">
        <v>10</v>
      </c>
      <c r="E113" s="13" t="s">
        <v>95</v>
      </c>
      <c r="F113" s="13" t="s">
        <v>49</v>
      </c>
      <c r="G113" s="22">
        <v>138781.14567</v>
      </c>
      <c r="H113" s="22">
        <v>157421.50700000001</v>
      </c>
      <c r="I113" s="22">
        <v>157421.50700000001</v>
      </c>
      <c r="J113" s="7">
        <v>157421.50700000001</v>
      </c>
      <c r="K113" s="7">
        <v>157421.50700000001</v>
      </c>
    </row>
    <row r="114" spans="1:11" ht="67.8" customHeight="1" outlineLevel="7" x14ac:dyDescent="0.3">
      <c r="A114" s="12" t="s">
        <v>145</v>
      </c>
      <c r="B114" s="13" t="s">
        <v>88</v>
      </c>
      <c r="C114" s="13" t="s">
        <v>17</v>
      </c>
      <c r="D114" s="13" t="s">
        <v>10</v>
      </c>
      <c r="E114" s="13" t="s">
        <v>146</v>
      </c>
      <c r="F114" s="13" t="s">
        <v>5</v>
      </c>
      <c r="G114" s="22">
        <f>G115</f>
        <v>0</v>
      </c>
      <c r="H114" s="22">
        <f t="shared" ref="H114:K114" si="91">H115</f>
        <v>106.75793</v>
      </c>
      <c r="I114" s="22">
        <f t="shared" si="91"/>
        <v>650</v>
      </c>
      <c r="J114" s="22">
        <f t="shared" si="91"/>
        <v>0</v>
      </c>
      <c r="K114" s="22">
        <f t="shared" si="91"/>
        <v>0</v>
      </c>
    </row>
    <row r="115" spans="1:11" ht="28.8" customHeight="1" outlineLevel="7" x14ac:dyDescent="0.3">
      <c r="A115" s="12" t="s">
        <v>46</v>
      </c>
      <c r="B115" s="13" t="s">
        <v>88</v>
      </c>
      <c r="C115" s="13" t="s">
        <v>17</v>
      </c>
      <c r="D115" s="13" t="s">
        <v>10</v>
      </c>
      <c r="E115" s="13" t="s">
        <v>146</v>
      </c>
      <c r="F115" s="13" t="s">
        <v>47</v>
      </c>
      <c r="G115" s="22">
        <f>G116</f>
        <v>0</v>
      </c>
      <c r="H115" s="22">
        <f t="shared" ref="H115:K115" si="92">H116</f>
        <v>106.75793</v>
      </c>
      <c r="I115" s="22">
        <f t="shared" si="92"/>
        <v>650</v>
      </c>
      <c r="J115" s="22">
        <f t="shared" si="92"/>
        <v>0</v>
      </c>
      <c r="K115" s="22">
        <f t="shared" si="92"/>
        <v>0</v>
      </c>
    </row>
    <row r="116" spans="1:11" ht="26.4" outlineLevel="7" x14ac:dyDescent="0.3">
      <c r="A116" s="12" t="s">
        <v>48</v>
      </c>
      <c r="B116" s="13" t="s">
        <v>88</v>
      </c>
      <c r="C116" s="13" t="s">
        <v>17</v>
      </c>
      <c r="D116" s="13" t="s">
        <v>10</v>
      </c>
      <c r="E116" s="13" t="s">
        <v>146</v>
      </c>
      <c r="F116" s="13" t="s">
        <v>49</v>
      </c>
      <c r="G116" s="22">
        <v>0</v>
      </c>
      <c r="H116" s="22">
        <v>106.75793</v>
      </c>
      <c r="I116" s="22">
        <v>650</v>
      </c>
      <c r="J116" s="7">
        <v>0</v>
      </c>
      <c r="K116" s="7">
        <v>0</v>
      </c>
    </row>
    <row r="117" spans="1:11" ht="66" outlineLevel="7" x14ac:dyDescent="0.3">
      <c r="A117" s="12" t="s">
        <v>200</v>
      </c>
      <c r="B117" s="13" t="s">
        <v>88</v>
      </c>
      <c r="C117" s="13" t="s">
        <v>17</v>
      </c>
      <c r="D117" s="13" t="s">
        <v>10</v>
      </c>
      <c r="E117" s="13" t="s">
        <v>201</v>
      </c>
      <c r="F117" s="13" t="s">
        <v>5</v>
      </c>
      <c r="G117" s="22">
        <f>G118</f>
        <v>78.838920000000002</v>
      </c>
      <c r="H117" s="22">
        <f t="shared" ref="H117:K117" si="93">H118</f>
        <v>0</v>
      </c>
      <c r="I117" s="22">
        <f t="shared" si="93"/>
        <v>0</v>
      </c>
      <c r="J117" s="22">
        <f t="shared" si="93"/>
        <v>0</v>
      </c>
      <c r="K117" s="22">
        <f t="shared" si="93"/>
        <v>0</v>
      </c>
    </row>
    <row r="118" spans="1:11" ht="52.8" outlineLevel="7" x14ac:dyDescent="0.3">
      <c r="A118" s="12" t="s">
        <v>202</v>
      </c>
      <c r="B118" s="13" t="s">
        <v>88</v>
      </c>
      <c r="C118" s="13" t="s">
        <v>17</v>
      </c>
      <c r="D118" s="13" t="s">
        <v>10</v>
      </c>
      <c r="E118" s="13" t="s">
        <v>203</v>
      </c>
      <c r="F118" s="13" t="s">
        <v>5</v>
      </c>
      <c r="G118" s="22">
        <f>G119</f>
        <v>78.838920000000002</v>
      </c>
      <c r="H118" s="22">
        <f t="shared" ref="H118:K118" si="94">H119</f>
        <v>0</v>
      </c>
      <c r="I118" s="22">
        <f t="shared" si="94"/>
        <v>0</v>
      </c>
      <c r="J118" s="22">
        <f t="shared" si="94"/>
        <v>0</v>
      </c>
      <c r="K118" s="22">
        <f t="shared" si="94"/>
        <v>0</v>
      </c>
    </row>
    <row r="119" spans="1:11" ht="52.8" outlineLevel="7" x14ac:dyDescent="0.3">
      <c r="A119" s="12" t="s">
        <v>204</v>
      </c>
      <c r="B119" s="13" t="s">
        <v>88</v>
      </c>
      <c r="C119" s="13" t="s">
        <v>17</v>
      </c>
      <c r="D119" s="13" t="s">
        <v>10</v>
      </c>
      <c r="E119" s="13" t="s">
        <v>205</v>
      </c>
      <c r="F119" s="13" t="s">
        <v>5</v>
      </c>
      <c r="G119" s="22">
        <f>G120</f>
        <v>78.838920000000002</v>
      </c>
      <c r="H119" s="22">
        <f t="shared" ref="H119:K119" si="95">H120</f>
        <v>0</v>
      </c>
      <c r="I119" s="22">
        <f t="shared" si="95"/>
        <v>0</v>
      </c>
      <c r="J119" s="22">
        <f t="shared" si="95"/>
        <v>0</v>
      </c>
      <c r="K119" s="22">
        <f t="shared" si="95"/>
        <v>0</v>
      </c>
    </row>
    <row r="120" spans="1:11" ht="27" customHeight="1" outlineLevel="7" x14ac:dyDescent="0.3">
      <c r="A120" s="12" t="s">
        <v>46</v>
      </c>
      <c r="B120" s="13" t="s">
        <v>88</v>
      </c>
      <c r="C120" s="13" t="s">
        <v>17</v>
      </c>
      <c r="D120" s="13" t="s">
        <v>10</v>
      </c>
      <c r="E120" s="13" t="s">
        <v>205</v>
      </c>
      <c r="F120" s="13" t="s">
        <v>47</v>
      </c>
      <c r="G120" s="22">
        <f>G121</f>
        <v>78.838920000000002</v>
      </c>
      <c r="H120" s="22">
        <f t="shared" ref="H120:K120" si="96">H121</f>
        <v>0</v>
      </c>
      <c r="I120" s="22">
        <f t="shared" si="96"/>
        <v>0</v>
      </c>
      <c r="J120" s="22">
        <f t="shared" si="96"/>
        <v>0</v>
      </c>
      <c r="K120" s="22">
        <f t="shared" si="96"/>
        <v>0</v>
      </c>
    </row>
    <row r="121" spans="1:11" ht="26.4" outlineLevel="7" x14ac:dyDescent="0.3">
      <c r="A121" s="12" t="s">
        <v>48</v>
      </c>
      <c r="B121" s="13" t="s">
        <v>88</v>
      </c>
      <c r="C121" s="13" t="s">
        <v>17</v>
      </c>
      <c r="D121" s="13" t="s">
        <v>10</v>
      </c>
      <c r="E121" s="13" t="s">
        <v>205</v>
      </c>
      <c r="F121" s="13" t="s">
        <v>49</v>
      </c>
      <c r="G121" s="22">
        <v>78.838920000000002</v>
      </c>
      <c r="H121" s="22">
        <v>0</v>
      </c>
      <c r="I121" s="22">
        <v>0</v>
      </c>
      <c r="J121" s="7">
        <v>0</v>
      </c>
      <c r="K121" s="7">
        <v>0</v>
      </c>
    </row>
    <row r="122" spans="1:11" ht="30.6" customHeight="1" outlineLevel="4" x14ac:dyDescent="0.3">
      <c r="A122" s="12" t="s">
        <v>133</v>
      </c>
      <c r="B122" s="13" t="s">
        <v>88</v>
      </c>
      <c r="C122" s="13" t="s">
        <v>17</v>
      </c>
      <c r="D122" s="13" t="s">
        <v>10</v>
      </c>
      <c r="E122" s="13" t="s">
        <v>76</v>
      </c>
      <c r="F122" s="13" t="s">
        <v>5</v>
      </c>
      <c r="G122" s="22">
        <f t="shared" ref="G122:G125" si="97">G123</f>
        <v>511.51600000000002</v>
      </c>
      <c r="H122" s="22">
        <f t="shared" ref="H122:K122" si="98">H123</f>
        <v>434.25</v>
      </c>
      <c r="I122" s="22">
        <f t="shared" si="98"/>
        <v>434.25</v>
      </c>
      <c r="J122" s="7">
        <f t="shared" si="98"/>
        <v>434.25</v>
      </c>
      <c r="K122" s="7">
        <f t="shared" si="98"/>
        <v>434.25</v>
      </c>
    </row>
    <row r="123" spans="1:11" ht="52.8" outlineLevel="6" x14ac:dyDescent="0.3">
      <c r="A123" s="12" t="s">
        <v>77</v>
      </c>
      <c r="B123" s="13" t="s">
        <v>88</v>
      </c>
      <c r="C123" s="13" t="s">
        <v>17</v>
      </c>
      <c r="D123" s="13" t="s">
        <v>10</v>
      </c>
      <c r="E123" s="13" t="s">
        <v>78</v>
      </c>
      <c r="F123" s="13" t="s">
        <v>5</v>
      </c>
      <c r="G123" s="22">
        <f t="shared" si="97"/>
        <v>511.51600000000002</v>
      </c>
      <c r="H123" s="22">
        <f t="shared" ref="H123:K123" si="99">H124</f>
        <v>434.25</v>
      </c>
      <c r="I123" s="22">
        <f t="shared" si="99"/>
        <v>434.25</v>
      </c>
      <c r="J123" s="7">
        <f t="shared" si="99"/>
        <v>434.25</v>
      </c>
      <c r="K123" s="7">
        <f t="shared" si="99"/>
        <v>434.25</v>
      </c>
    </row>
    <row r="124" spans="1:11" ht="79.2" outlineLevel="7" x14ac:dyDescent="0.3">
      <c r="A124" s="12" t="s">
        <v>79</v>
      </c>
      <c r="B124" s="13" t="s">
        <v>88</v>
      </c>
      <c r="C124" s="13" t="s">
        <v>17</v>
      </c>
      <c r="D124" s="13" t="s">
        <v>10</v>
      </c>
      <c r="E124" s="13" t="s">
        <v>80</v>
      </c>
      <c r="F124" s="13" t="s">
        <v>5</v>
      </c>
      <c r="G124" s="22">
        <f t="shared" si="97"/>
        <v>511.51600000000002</v>
      </c>
      <c r="H124" s="22">
        <f t="shared" ref="H124:K124" si="100">H125</f>
        <v>434.25</v>
      </c>
      <c r="I124" s="22">
        <f t="shared" si="100"/>
        <v>434.25</v>
      </c>
      <c r="J124" s="7">
        <f t="shared" si="100"/>
        <v>434.25</v>
      </c>
      <c r="K124" s="7">
        <f t="shared" si="100"/>
        <v>434.25</v>
      </c>
    </row>
    <row r="125" spans="1:11" ht="28.8" customHeight="1" outlineLevel="7" x14ac:dyDescent="0.3">
      <c r="A125" s="12" t="s">
        <v>46</v>
      </c>
      <c r="B125" s="13" t="s">
        <v>88</v>
      </c>
      <c r="C125" s="13" t="s">
        <v>17</v>
      </c>
      <c r="D125" s="13" t="s">
        <v>10</v>
      </c>
      <c r="E125" s="13" t="s">
        <v>80</v>
      </c>
      <c r="F125" s="13" t="s">
        <v>47</v>
      </c>
      <c r="G125" s="22">
        <f t="shared" si="97"/>
        <v>511.51600000000002</v>
      </c>
      <c r="H125" s="22">
        <f t="shared" ref="H125:K125" si="101">H126</f>
        <v>434.25</v>
      </c>
      <c r="I125" s="22">
        <f t="shared" si="101"/>
        <v>434.25</v>
      </c>
      <c r="J125" s="7">
        <f t="shared" si="101"/>
        <v>434.25</v>
      </c>
      <c r="K125" s="7">
        <f t="shared" si="101"/>
        <v>434.25</v>
      </c>
    </row>
    <row r="126" spans="1:11" ht="26.4" outlineLevel="7" x14ac:dyDescent="0.3">
      <c r="A126" s="12" t="s">
        <v>48</v>
      </c>
      <c r="B126" s="13" t="s">
        <v>88</v>
      </c>
      <c r="C126" s="13" t="s">
        <v>17</v>
      </c>
      <c r="D126" s="13" t="s">
        <v>10</v>
      </c>
      <c r="E126" s="13" t="s">
        <v>80</v>
      </c>
      <c r="F126" s="13" t="s">
        <v>49</v>
      </c>
      <c r="G126" s="22">
        <v>511.51600000000002</v>
      </c>
      <c r="H126" s="22">
        <v>434.25</v>
      </c>
      <c r="I126" s="22">
        <v>434.25</v>
      </c>
      <c r="J126" s="7">
        <v>434.25</v>
      </c>
      <c r="K126" s="7">
        <v>434.25</v>
      </c>
    </row>
    <row r="127" spans="1:11" ht="39.6" outlineLevel="7" x14ac:dyDescent="0.3">
      <c r="A127" s="12" t="s">
        <v>12</v>
      </c>
      <c r="B127" s="13" t="s">
        <v>88</v>
      </c>
      <c r="C127" s="13" t="s">
        <v>17</v>
      </c>
      <c r="D127" s="13" t="s">
        <v>10</v>
      </c>
      <c r="E127" s="13" t="s">
        <v>13</v>
      </c>
      <c r="F127" s="13" t="s">
        <v>5</v>
      </c>
      <c r="G127" s="22">
        <f>G128</f>
        <v>66.395780000000002</v>
      </c>
      <c r="H127" s="22">
        <f t="shared" ref="H127:K127" si="102">H128</f>
        <v>2.056</v>
      </c>
      <c r="I127" s="22">
        <f t="shared" si="102"/>
        <v>0</v>
      </c>
      <c r="J127" s="22">
        <f t="shared" si="102"/>
        <v>0</v>
      </c>
      <c r="K127" s="22">
        <f t="shared" si="102"/>
        <v>0</v>
      </c>
    </row>
    <row r="128" spans="1:11" ht="39.6" outlineLevel="7" x14ac:dyDescent="0.3">
      <c r="A128" s="12" t="s">
        <v>14</v>
      </c>
      <c r="B128" s="13" t="s">
        <v>88</v>
      </c>
      <c r="C128" s="13" t="s">
        <v>17</v>
      </c>
      <c r="D128" s="13" t="s">
        <v>10</v>
      </c>
      <c r="E128" s="13" t="s">
        <v>15</v>
      </c>
      <c r="F128" s="13" t="s">
        <v>5</v>
      </c>
      <c r="G128" s="22">
        <f>G129</f>
        <v>66.395780000000002</v>
      </c>
      <c r="H128" s="22">
        <f t="shared" ref="H128:K128" si="103">H129</f>
        <v>2.056</v>
      </c>
      <c r="I128" s="22">
        <f t="shared" si="103"/>
        <v>0</v>
      </c>
      <c r="J128" s="22">
        <f t="shared" si="103"/>
        <v>0</v>
      </c>
      <c r="K128" s="22">
        <f t="shared" si="103"/>
        <v>0</v>
      </c>
    </row>
    <row r="129" spans="1:11" ht="39.6" outlineLevel="7" x14ac:dyDescent="0.3">
      <c r="A129" s="12" t="s">
        <v>149</v>
      </c>
      <c r="B129" s="13" t="s">
        <v>88</v>
      </c>
      <c r="C129" s="13" t="s">
        <v>17</v>
      </c>
      <c r="D129" s="13" t="s">
        <v>10</v>
      </c>
      <c r="E129" s="13" t="s">
        <v>150</v>
      </c>
      <c r="F129" s="13" t="s">
        <v>5</v>
      </c>
      <c r="G129" s="22">
        <f>G130</f>
        <v>66.395780000000002</v>
      </c>
      <c r="H129" s="22">
        <f t="shared" ref="H129:K129" si="104">H130</f>
        <v>2.056</v>
      </c>
      <c r="I129" s="22">
        <f t="shared" si="104"/>
        <v>0</v>
      </c>
      <c r="J129" s="22">
        <f t="shared" si="104"/>
        <v>0</v>
      </c>
      <c r="K129" s="22">
        <f t="shared" si="104"/>
        <v>0</v>
      </c>
    </row>
    <row r="130" spans="1:11" ht="27" customHeight="1" outlineLevel="7" x14ac:dyDescent="0.3">
      <c r="A130" s="12" t="s">
        <v>46</v>
      </c>
      <c r="B130" s="13" t="s">
        <v>88</v>
      </c>
      <c r="C130" s="13" t="s">
        <v>17</v>
      </c>
      <c r="D130" s="13" t="s">
        <v>10</v>
      </c>
      <c r="E130" s="13" t="s">
        <v>150</v>
      </c>
      <c r="F130" s="13" t="s">
        <v>47</v>
      </c>
      <c r="G130" s="22">
        <f>G131</f>
        <v>66.395780000000002</v>
      </c>
      <c r="H130" s="22">
        <f t="shared" ref="H130:K130" si="105">H131</f>
        <v>2.056</v>
      </c>
      <c r="I130" s="22">
        <f t="shared" si="105"/>
        <v>0</v>
      </c>
      <c r="J130" s="22">
        <f t="shared" si="105"/>
        <v>0</v>
      </c>
      <c r="K130" s="22">
        <f t="shared" si="105"/>
        <v>0</v>
      </c>
    </row>
    <row r="131" spans="1:11" ht="26.4" outlineLevel="7" x14ac:dyDescent="0.3">
      <c r="A131" s="12" t="s">
        <v>48</v>
      </c>
      <c r="B131" s="13" t="s">
        <v>88</v>
      </c>
      <c r="C131" s="13" t="s">
        <v>17</v>
      </c>
      <c r="D131" s="13" t="s">
        <v>10</v>
      </c>
      <c r="E131" s="13">
        <v>9999920290</v>
      </c>
      <c r="F131" s="13" t="s">
        <v>49</v>
      </c>
      <c r="G131" s="22">
        <v>66.395780000000002</v>
      </c>
      <c r="H131" s="22">
        <v>2.056</v>
      </c>
      <c r="I131" s="22">
        <v>0</v>
      </c>
      <c r="J131" s="22">
        <v>0</v>
      </c>
      <c r="K131" s="22">
        <v>0</v>
      </c>
    </row>
    <row r="132" spans="1:11" outlineLevel="3" x14ac:dyDescent="0.3">
      <c r="A132" s="12" t="s">
        <v>96</v>
      </c>
      <c r="B132" s="13" t="s">
        <v>88</v>
      </c>
      <c r="C132" s="13" t="s">
        <v>17</v>
      </c>
      <c r="D132" s="13" t="s">
        <v>11</v>
      </c>
      <c r="E132" s="13" t="s">
        <v>7</v>
      </c>
      <c r="F132" s="13" t="s">
        <v>5</v>
      </c>
      <c r="G132" s="22">
        <f>G133+G182+G159+G187</f>
        <v>432233.95882000006</v>
      </c>
      <c r="H132" s="22">
        <f>H133+H182+H159+H187</f>
        <v>493701.64630000002</v>
      </c>
      <c r="I132" s="22">
        <f>I133+I182+I159+I187</f>
        <v>422737.47500000003</v>
      </c>
      <c r="J132" s="22">
        <f>J133+J182+J159+J187</f>
        <v>411426.47500000003</v>
      </c>
      <c r="K132" s="22">
        <f>K133+K182+K159+K187</f>
        <v>410426.47500000003</v>
      </c>
    </row>
    <row r="133" spans="1:11" ht="39.6" outlineLevel="4" x14ac:dyDescent="0.3">
      <c r="A133" s="6" t="s">
        <v>130</v>
      </c>
      <c r="B133" s="5" t="s">
        <v>88</v>
      </c>
      <c r="C133" s="5" t="s">
        <v>17</v>
      </c>
      <c r="D133" s="5" t="s">
        <v>11</v>
      </c>
      <c r="E133" s="5" t="s">
        <v>20</v>
      </c>
      <c r="F133" s="5" t="s">
        <v>5</v>
      </c>
      <c r="G133" s="22">
        <f>G134+G167+G172+G177</f>
        <v>431209.74816000008</v>
      </c>
      <c r="H133" s="22">
        <f t="shared" ref="H133:K133" si="106">H134+H167+H172+H177</f>
        <v>473990.2463</v>
      </c>
      <c r="I133" s="22">
        <f t="shared" si="106"/>
        <v>421965.07500000001</v>
      </c>
      <c r="J133" s="22">
        <f t="shared" si="106"/>
        <v>410965.07500000001</v>
      </c>
      <c r="K133" s="22">
        <f t="shared" si="106"/>
        <v>409965.07500000001</v>
      </c>
    </row>
    <row r="134" spans="1:11" ht="39.6" outlineLevel="5" x14ac:dyDescent="0.3">
      <c r="A134" s="6" t="s">
        <v>131</v>
      </c>
      <c r="B134" s="5" t="s">
        <v>88</v>
      </c>
      <c r="C134" s="5" t="s">
        <v>17</v>
      </c>
      <c r="D134" s="5" t="s">
        <v>11</v>
      </c>
      <c r="E134" s="5" t="s">
        <v>21</v>
      </c>
      <c r="F134" s="5" t="s">
        <v>5</v>
      </c>
      <c r="G134" s="22">
        <f>G135+G145</f>
        <v>429109.24142000003</v>
      </c>
      <c r="H134" s="22">
        <f t="shared" ref="H134:K134" si="107">H135+H145</f>
        <v>473990.2463</v>
      </c>
      <c r="I134" s="22">
        <f t="shared" si="107"/>
        <v>420883.07500000001</v>
      </c>
      <c r="J134" s="22">
        <f t="shared" si="107"/>
        <v>409883.07500000001</v>
      </c>
      <c r="K134" s="22">
        <f t="shared" si="107"/>
        <v>408883.07500000001</v>
      </c>
    </row>
    <row r="135" spans="1:11" ht="52.8" outlineLevel="6" x14ac:dyDescent="0.3">
      <c r="A135" s="6" t="s">
        <v>97</v>
      </c>
      <c r="B135" s="5" t="s">
        <v>88</v>
      </c>
      <c r="C135" s="5" t="s">
        <v>17</v>
      </c>
      <c r="D135" s="5" t="s">
        <v>11</v>
      </c>
      <c r="E135" s="5" t="s">
        <v>98</v>
      </c>
      <c r="F135" s="5" t="s">
        <v>5</v>
      </c>
      <c r="G135" s="22">
        <f>G136+G139+G142</f>
        <v>429109.24142000003</v>
      </c>
      <c r="H135" s="22">
        <f t="shared" ref="H135:K135" si="108">H136+H139+H142</f>
        <v>453401.25699999998</v>
      </c>
      <c r="I135" s="22">
        <f t="shared" si="108"/>
        <v>419883.07500000001</v>
      </c>
      <c r="J135" s="22">
        <f t="shared" si="108"/>
        <v>408883.07500000001</v>
      </c>
      <c r="K135" s="22">
        <f t="shared" si="108"/>
        <v>407883.07500000001</v>
      </c>
    </row>
    <row r="136" spans="1:11" ht="52.8" outlineLevel="7" x14ac:dyDescent="0.3">
      <c r="A136" s="6" t="s">
        <v>35</v>
      </c>
      <c r="B136" s="5" t="s">
        <v>88</v>
      </c>
      <c r="C136" s="5" t="s">
        <v>17</v>
      </c>
      <c r="D136" s="5" t="s">
        <v>11</v>
      </c>
      <c r="E136" s="5" t="s">
        <v>99</v>
      </c>
      <c r="F136" s="5" t="s">
        <v>5</v>
      </c>
      <c r="G136" s="22">
        <f t="shared" ref="G136:G137" si="109">G137</f>
        <v>115459.90366</v>
      </c>
      <c r="H136" s="22">
        <f t="shared" ref="H136:K136" si="110">H137</f>
        <v>136196.74100000001</v>
      </c>
      <c r="I136" s="22">
        <f t="shared" si="110"/>
        <v>102678.55899999999</v>
      </c>
      <c r="J136" s="7">
        <f t="shared" si="110"/>
        <v>91678.558999999994</v>
      </c>
      <c r="K136" s="7">
        <f t="shared" si="110"/>
        <v>90678.558999999994</v>
      </c>
    </row>
    <row r="137" spans="1:11" ht="29.4" customHeight="1" outlineLevel="7" x14ac:dyDescent="0.3">
      <c r="A137" s="6" t="s">
        <v>46</v>
      </c>
      <c r="B137" s="5" t="s">
        <v>88</v>
      </c>
      <c r="C137" s="5" t="s">
        <v>17</v>
      </c>
      <c r="D137" s="5" t="s">
        <v>11</v>
      </c>
      <c r="E137" s="5" t="s">
        <v>99</v>
      </c>
      <c r="F137" s="5" t="s">
        <v>47</v>
      </c>
      <c r="G137" s="22">
        <f t="shared" si="109"/>
        <v>115459.90366</v>
      </c>
      <c r="H137" s="22">
        <f t="shared" ref="H137:K137" si="111">H138</f>
        <v>136196.74100000001</v>
      </c>
      <c r="I137" s="22">
        <f t="shared" si="111"/>
        <v>102678.55899999999</v>
      </c>
      <c r="J137" s="7">
        <f t="shared" si="111"/>
        <v>91678.558999999994</v>
      </c>
      <c r="K137" s="7">
        <f t="shared" si="111"/>
        <v>90678.558999999994</v>
      </c>
    </row>
    <row r="138" spans="1:11" ht="26.4" outlineLevel="7" x14ac:dyDescent="0.3">
      <c r="A138" s="6" t="s">
        <v>48</v>
      </c>
      <c r="B138" s="5" t="s">
        <v>88</v>
      </c>
      <c r="C138" s="5" t="s">
        <v>17</v>
      </c>
      <c r="D138" s="5" t="s">
        <v>11</v>
      </c>
      <c r="E138" s="5" t="s">
        <v>99</v>
      </c>
      <c r="F138" s="5" t="s">
        <v>49</v>
      </c>
      <c r="G138" s="22">
        <v>115459.90366</v>
      </c>
      <c r="H138" s="22">
        <v>136196.74100000001</v>
      </c>
      <c r="I138" s="22">
        <v>102678.55899999999</v>
      </c>
      <c r="J138" s="7">
        <v>91678.558999999994</v>
      </c>
      <c r="K138" s="7">
        <v>90678.558999999994</v>
      </c>
    </row>
    <row r="139" spans="1:11" ht="105.6" outlineLevel="7" x14ac:dyDescent="0.3">
      <c r="A139" s="6" t="s">
        <v>100</v>
      </c>
      <c r="B139" s="5" t="s">
        <v>88</v>
      </c>
      <c r="C139" s="5" t="s">
        <v>17</v>
      </c>
      <c r="D139" s="5" t="s">
        <v>11</v>
      </c>
      <c r="E139" s="5" t="s">
        <v>101</v>
      </c>
      <c r="F139" s="5" t="s">
        <v>5</v>
      </c>
      <c r="G139" s="22">
        <f t="shared" ref="G139:G140" si="112">G140</f>
        <v>295556.99093000003</v>
      </c>
      <c r="H139" s="22">
        <f t="shared" ref="H139:K139" si="113">H140</f>
        <v>295938.49900000001</v>
      </c>
      <c r="I139" s="22">
        <f t="shared" si="113"/>
        <v>295938.49900000001</v>
      </c>
      <c r="J139" s="7">
        <f t="shared" si="113"/>
        <v>295938.49900000001</v>
      </c>
      <c r="K139" s="7">
        <f t="shared" si="113"/>
        <v>295938.49900000001</v>
      </c>
    </row>
    <row r="140" spans="1:11" ht="27.6" customHeight="1" outlineLevel="7" x14ac:dyDescent="0.3">
      <c r="A140" s="6" t="s">
        <v>46</v>
      </c>
      <c r="B140" s="5" t="s">
        <v>88</v>
      </c>
      <c r="C140" s="5" t="s">
        <v>17</v>
      </c>
      <c r="D140" s="5" t="s">
        <v>11</v>
      </c>
      <c r="E140" s="5" t="s">
        <v>101</v>
      </c>
      <c r="F140" s="5" t="s">
        <v>47</v>
      </c>
      <c r="G140" s="22">
        <f t="shared" si="112"/>
        <v>295556.99093000003</v>
      </c>
      <c r="H140" s="22">
        <f t="shared" ref="H140:K140" si="114">H141</f>
        <v>295938.49900000001</v>
      </c>
      <c r="I140" s="22">
        <f t="shared" si="114"/>
        <v>295938.49900000001</v>
      </c>
      <c r="J140" s="7">
        <f t="shared" si="114"/>
        <v>295938.49900000001</v>
      </c>
      <c r="K140" s="7">
        <f t="shared" si="114"/>
        <v>295938.49900000001</v>
      </c>
    </row>
    <row r="141" spans="1:11" ht="26.4" outlineLevel="7" x14ac:dyDescent="0.3">
      <c r="A141" s="6" t="s">
        <v>48</v>
      </c>
      <c r="B141" s="5" t="s">
        <v>88</v>
      </c>
      <c r="C141" s="5" t="s">
        <v>17</v>
      </c>
      <c r="D141" s="5" t="s">
        <v>11</v>
      </c>
      <c r="E141" s="5" t="s">
        <v>101</v>
      </c>
      <c r="F141" s="5" t="s">
        <v>49</v>
      </c>
      <c r="G141" s="22">
        <v>295556.99093000003</v>
      </c>
      <c r="H141" s="22">
        <v>295938.49900000001</v>
      </c>
      <c r="I141" s="22">
        <v>295938.49900000001</v>
      </c>
      <c r="J141" s="7">
        <v>295938.49900000001</v>
      </c>
      <c r="K141" s="7">
        <v>295938.49900000001</v>
      </c>
    </row>
    <row r="142" spans="1:11" ht="66" outlineLevel="7" x14ac:dyDescent="0.3">
      <c r="A142" s="6" t="s">
        <v>102</v>
      </c>
      <c r="B142" s="5" t="s">
        <v>88</v>
      </c>
      <c r="C142" s="5" t="s">
        <v>17</v>
      </c>
      <c r="D142" s="5" t="s">
        <v>11</v>
      </c>
      <c r="E142" s="5" t="s">
        <v>103</v>
      </c>
      <c r="F142" s="5" t="s">
        <v>5</v>
      </c>
      <c r="G142" s="22">
        <f t="shared" ref="G142:G143" si="115">G143</f>
        <v>18092.346829999999</v>
      </c>
      <c r="H142" s="22">
        <f t="shared" ref="H142:K142" si="116">H143</f>
        <v>21266.017</v>
      </c>
      <c r="I142" s="22">
        <f t="shared" si="116"/>
        <v>21266.017</v>
      </c>
      <c r="J142" s="7">
        <f t="shared" si="116"/>
        <v>21266.017</v>
      </c>
      <c r="K142" s="7">
        <f t="shared" si="116"/>
        <v>21266.017</v>
      </c>
    </row>
    <row r="143" spans="1:11" ht="27" customHeight="1" outlineLevel="7" x14ac:dyDescent="0.3">
      <c r="A143" s="6" t="s">
        <v>46</v>
      </c>
      <c r="B143" s="5" t="s">
        <v>88</v>
      </c>
      <c r="C143" s="5" t="s">
        <v>17</v>
      </c>
      <c r="D143" s="5" t="s">
        <v>11</v>
      </c>
      <c r="E143" s="5" t="s">
        <v>103</v>
      </c>
      <c r="F143" s="5" t="s">
        <v>47</v>
      </c>
      <c r="G143" s="22">
        <f t="shared" si="115"/>
        <v>18092.346829999999</v>
      </c>
      <c r="H143" s="22">
        <f t="shared" ref="H143:K143" si="117">H144</f>
        <v>21266.017</v>
      </c>
      <c r="I143" s="22">
        <f t="shared" si="117"/>
        <v>21266.017</v>
      </c>
      <c r="J143" s="7">
        <f t="shared" si="117"/>
        <v>21266.017</v>
      </c>
      <c r="K143" s="7">
        <f t="shared" si="117"/>
        <v>21266.017</v>
      </c>
    </row>
    <row r="144" spans="1:11" ht="26.4" outlineLevel="7" x14ac:dyDescent="0.3">
      <c r="A144" s="6" t="s">
        <v>48</v>
      </c>
      <c r="B144" s="5" t="s">
        <v>88</v>
      </c>
      <c r="C144" s="5" t="s">
        <v>17</v>
      </c>
      <c r="D144" s="5" t="s">
        <v>11</v>
      </c>
      <c r="E144" s="5" t="s">
        <v>103</v>
      </c>
      <c r="F144" s="5" t="s">
        <v>49</v>
      </c>
      <c r="G144" s="22">
        <v>18092.346829999999</v>
      </c>
      <c r="H144" s="22">
        <v>21266.017</v>
      </c>
      <c r="I144" s="22">
        <v>21266.017</v>
      </c>
      <c r="J144" s="7">
        <v>21266.017</v>
      </c>
      <c r="K144" s="7">
        <v>21266.017</v>
      </c>
    </row>
    <row r="145" spans="1:11" ht="39.6" outlineLevel="6" x14ac:dyDescent="0.3">
      <c r="A145" s="6" t="s">
        <v>22</v>
      </c>
      <c r="B145" s="5" t="s">
        <v>88</v>
      </c>
      <c r="C145" s="5" t="s">
        <v>17</v>
      </c>
      <c r="D145" s="5" t="s">
        <v>11</v>
      </c>
      <c r="E145" s="5" t="s">
        <v>23</v>
      </c>
      <c r="F145" s="5" t="s">
        <v>5</v>
      </c>
      <c r="G145" s="22">
        <f>G149+G146+G152</f>
        <v>0</v>
      </c>
      <c r="H145" s="22">
        <f t="shared" ref="H145:K145" si="118">H149+H146+H152</f>
        <v>20588.989299999997</v>
      </c>
      <c r="I145" s="22">
        <f t="shared" si="118"/>
        <v>1000</v>
      </c>
      <c r="J145" s="22">
        <f t="shared" si="118"/>
        <v>1000</v>
      </c>
      <c r="K145" s="22">
        <f t="shared" si="118"/>
        <v>1000</v>
      </c>
    </row>
    <row r="146" spans="1:11" ht="66" outlineLevel="6" x14ac:dyDescent="0.3">
      <c r="A146" s="6" t="s">
        <v>151</v>
      </c>
      <c r="B146" s="5" t="s">
        <v>88</v>
      </c>
      <c r="C146" s="5" t="s">
        <v>17</v>
      </c>
      <c r="D146" s="5" t="s">
        <v>11</v>
      </c>
      <c r="E146" s="5" t="s">
        <v>152</v>
      </c>
      <c r="F146" s="5" t="s">
        <v>5</v>
      </c>
      <c r="G146" s="22">
        <f>G147</f>
        <v>0</v>
      </c>
      <c r="H146" s="22">
        <f t="shared" ref="H146:K146" si="119">H147</f>
        <v>17895.249</v>
      </c>
      <c r="I146" s="22">
        <f t="shared" si="119"/>
        <v>0</v>
      </c>
      <c r="J146" s="22">
        <f t="shared" si="119"/>
        <v>0</v>
      </c>
      <c r="K146" s="22">
        <f t="shared" si="119"/>
        <v>0</v>
      </c>
    </row>
    <row r="147" spans="1:11" ht="28.2" customHeight="1" outlineLevel="6" x14ac:dyDescent="0.3">
      <c r="A147" s="6" t="s">
        <v>46</v>
      </c>
      <c r="B147" s="5" t="s">
        <v>88</v>
      </c>
      <c r="C147" s="5" t="s">
        <v>17</v>
      </c>
      <c r="D147" s="5" t="s">
        <v>11</v>
      </c>
      <c r="E147" s="5" t="s">
        <v>152</v>
      </c>
      <c r="F147" s="5" t="s">
        <v>47</v>
      </c>
      <c r="G147" s="22">
        <f>G148</f>
        <v>0</v>
      </c>
      <c r="H147" s="22">
        <f t="shared" ref="H147:K147" si="120">H148</f>
        <v>17895.249</v>
      </c>
      <c r="I147" s="22">
        <f t="shared" si="120"/>
        <v>0</v>
      </c>
      <c r="J147" s="22">
        <f t="shared" si="120"/>
        <v>0</v>
      </c>
      <c r="K147" s="22">
        <f t="shared" si="120"/>
        <v>0</v>
      </c>
    </row>
    <row r="148" spans="1:11" ht="26.4" outlineLevel="6" x14ac:dyDescent="0.3">
      <c r="A148" s="6" t="s">
        <v>48</v>
      </c>
      <c r="B148" s="5" t="s">
        <v>88</v>
      </c>
      <c r="C148" s="5" t="s">
        <v>17</v>
      </c>
      <c r="D148" s="5" t="s">
        <v>11</v>
      </c>
      <c r="E148" s="5" t="s">
        <v>152</v>
      </c>
      <c r="F148" s="5" t="s">
        <v>49</v>
      </c>
      <c r="G148" s="22">
        <v>0</v>
      </c>
      <c r="H148" s="22">
        <v>17895.249</v>
      </c>
      <c r="I148" s="22">
        <v>0</v>
      </c>
      <c r="J148" s="22">
        <v>0</v>
      </c>
      <c r="K148" s="22">
        <v>0</v>
      </c>
    </row>
    <row r="149" spans="1:11" ht="79.2" outlineLevel="7" x14ac:dyDescent="0.3">
      <c r="A149" s="6" t="s">
        <v>104</v>
      </c>
      <c r="B149" s="5" t="s">
        <v>88</v>
      </c>
      <c r="C149" s="5" t="s">
        <v>17</v>
      </c>
      <c r="D149" s="5" t="s">
        <v>11</v>
      </c>
      <c r="E149" s="5" t="s">
        <v>105</v>
      </c>
      <c r="F149" s="5" t="s">
        <v>5</v>
      </c>
      <c r="G149" s="22">
        <f t="shared" ref="G149:G150" si="121">G150</f>
        <v>0</v>
      </c>
      <c r="H149" s="22">
        <f t="shared" ref="H149:K149" si="122">H150</f>
        <v>553.46130000000005</v>
      </c>
      <c r="I149" s="22">
        <f t="shared" si="122"/>
        <v>1000</v>
      </c>
      <c r="J149" s="7">
        <f t="shared" si="122"/>
        <v>1000</v>
      </c>
      <c r="K149" s="7">
        <f t="shared" si="122"/>
        <v>1000</v>
      </c>
    </row>
    <row r="150" spans="1:11" ht="26.4" customHeight="1" outlineLevel="7" x14ac:dyDescent="0.3">
      <c r="A150" s="6" t="s">
        <v>46</v>
      </c>
      <c r="B150" s="5" t="s">
        <v>88</v>
      </c>
      <c r="C150" s="5" t="s">
        <v>17</v>
      </c>
      <c r="D150" s="5" t="s">
        <v>11</v>
      </c>
      <c r="E150" s="5" t="s">
        <v>105</v>
      </c>
      <c r="F150" s="5" t="s">
        <v>47</v>
      </c>
      <c r="G150" s="22">
        <f t="shared" si="121"/>
        <v>0</v>
      </c>
      <c r="H150" s="22">
        <f t="shared" ref="H150:K150" si="123">H151</f>
        <v>553.46130000000005</v>
      </c>
      <c r="I150" s="22">
        <f t="shared" si="123"/>
        <v>1000</v>
      </c>
      <c r="J150" s="7">
        <f t="shared" si="123"/>
        <v>1000</v>
      </c>
      <c r="K150" s="7">
        <f t="shared" si="123"/>
        <v>1000</v>
      </c>
    </row>
    <row r="151" spans="1:11" ht="26.4" outlineLevel="7" x14ac:dyDescent="0.3">
      <c r="A151" s="6" t="s">
        <v>48</v>
      </c>
      <c r="B151" s="5" t="s">
        <v>88</v>
      </c>
      <c r="C151" s="5" t="s">
        <v>17</v>
      </c>
      <c r="D151" s="5" t="s">
        <v>11</v>
      </c>
      <c r="E151" s="5" t="s">
        <v>105</v>
      </c>
      <c r="F151" s="5" t="s">
        <v>49</v>
      </c>
      <c r="G151" s="22">
        <v>0</v>
      </c>
      <c r="H151" s="22">
        <v>553.46130000000005</v>
      </c>
      <c r="I151" s="22">
        <v>1000</v>
      </c>
      <c r="J151" s="7">
        <v>1000</v>
      </c>
      <c r="K151" s="7">
        <v>1000</v>
      </c>
    </row>
    <row r="152" spans="1:11" ht="105.6" outlineLevel="7" x14ac:dyDescent="0.3">
      <c r="A152" s="6" t="s">
        <v>153</v>
      </c>
      <c r="B152" s="5" t="s">
        <v>88</v>
      </c>
      <c r="C152" s="5" t="s">
        <v>17</v>
      </c>
      <c r="D152" s="5" t="s">
        <v>11</v>
      </c>
      <c r="E152" s="5" t="s">
        <v>154</v>
      </c>
      <c r="F152" s="5" t="s">
        <v>5</v>
      </c>
      <c r="G152" s="22">
        <f>G153+G156</f>
        <v>0</v>
      </c>
      <c r="H152" s="22">
        <f t="shared" ref="H152:K152" si="124">H153+H156</f>
        <v>2140.279</v>
      </c>
      <c r="I152" s="22">
        <f t="shared" si="124"/>
        <v>0</v>
      </c>
      <c r="J152" s="22">
        <f t="shared" si="124"/>
        <v>0</v>
      </c>
      <c r="K152" s="22">
        <f t="shared" si="124"/>
        <v>0</v>
      </c>
    </row>
    <row r="153" spans="1:11" ht="79.2" outlineLevel="7" x14ac:dyDescent="0.3">
      <c r="A153" s="6" t="s">
        <v>155</v>
      </c>
      <c r="B153" s="5" t="s">
        <v>88</v>
      </c>
      <c r="C153" s="5" t="s">
        <v>17</v>
      </c>
      <c r="D153" s="5" t="s">
        <v>11</v>
      </c>
      <c r="E153" s="5" t="s">
        <v>156</v>
      </c>
      <c r="F153" s="5" t="s">
        <v>5</v>
      </c>
      <c r="G153" s="22">
        <f>G154</f>
        <v>0</v>
      </c>
      <c r="H153" s="22">
        <f t="shared" ref="H153:K153" si="125">H154</f>
        <v>382.67599999999999</v>
      </c>
      <c r="I153" s="22">
        <f t="shared" si="125"/>
        <v>0</v>
      </c>
      <c r="J153" s="22">
        <f t="shared" si="125"/>
        <v>0</v>
      </c>
      <c r="K153" s="22">
        <f t="shared" si="125"/>
        <v>0</v>
      </c>
    </row>
    <row r="154" spans="1:11" ht="28.2" customHeight="1" outlineLevel="7" x14ac:dyDescent="0.3">
      <c r="A154" s="6" t="s">
        <v>46</v>
      </c>
      <c r="B154" s="5" t="s">
        <v>88</v>
      </c>
      <c r="C154" s="5" t="s">
        <v>17</v>
      </c>
      <c r="D154" s="5" t="s">
        <v>11</v>
      </c>
      <c r="E154" s="5" t="s">
        <v>156</v>
      </c>
      <c r="F154" s="5" t="s">
        <v>47</v>
      </c>
      <c r="G154" s="22">
        <f>G155</f>
        <v>0</v>
      </c>
      <c r="H154" s="22">
        <f t="shared" ref="H154:K154" si="126">H155</f>
        <v>382.67599999999999</v>
      </c>
      <c r="I154" s="22">
        <f t="shared" si="126"/>
        <v>0</v>
      </c>
      <c r="J154" s="22">
        <f t="shared" si="126"/>
        <v>0</v>
      </c>
      <c r="K154" s="22">
        <f t="shared" si="126"/>
        <v>0</v>
      </c>
    </row>
    <row r="155" spans="1:11" ht="26.4" outlineLevel="7" x14ac:dyDescent="0.3">
      <c r="A155" s="6" t="s">
        <v>48</v>
      </c>
      <c r="B155" s="5" t="s">
        <v>88</v>
      </c>
      <c r="C155" s="5" t="s">
        <v>17</v>
      </c>
      <c r="D155" s="5" t="s">
        <v>11</v>
      </c>
      <c r="E155" s="5" t="s">
        <v>156</v>
      </c>
      <c r="F155" s="5" t="s">
        <v>49</v>
      </c>
      <c r="G155" s="22">
        <v>0</v>
      </c>
      <c r="H155" s="22">
        <v>382.67599999999999</v>
      </c>
      <c r="I155" s="22">
        <v>0</v>
      </c>
      <c r="J155" s="7">
        <v>0</v>
      </c>
      <c r="K155" s="7">
        <v>0</v>
      </c>
    </row>
    <row r="156" spans="1:11" ht="79.2" outlineLevel="7" x14ac:dyDescent="0.3">
      <c r="A156" s="6" t="s">
        <v>157</v>
      </c>
      <c r="B156" s="5" t="s">
        <v>88</v>
      </c>
      <c r="C156" s="5" t="s">
        <v>17</v>
      </c>
      <c r="D156" s="5" t="s">
        <v>11</v>
      </c>
      <c r="E156" s="5" t="s">
        <v>158</v>
      </c>
      <c r="F156" s="5" t="s">
        <v>5</v>
      </c>
      <c r="G156" s="22">
        <f>G157</f>
        <v>0</v>
      </c>
      <c r="H156" s="22">
        <f t="shared" ref="H156:K156" si="127">H157</f>
        <v>1757.6030000000001</v>
      </c>
      <c r="I156" s="22">
        <f t="shared" si="127"/>
        <v>0</v>
      </c>
      <c r="J156" s="22">
        <f t="shared" si="127"/>
        <v>0</v>
      </c>
      <c r="K156" s="22">
        <f t="shared" si="127"/>
        <v>0</v>
      </c>
    </row>
    <row r="157" spans="1:11" ht="30" customHeight="1" outlineLevel="7" x14ac:dyDescent="0.3">
      <c r="A157" s="6" t="s">
        <v>46</v>
      </c>
      <c r="B157" s="5" t="s">
        <v>88</v>
      </c>
      <c r="C157" s="5" t="s">
        <v>17</v>
      </c>
      <c r="D157" s="5" t="s">
        <v>11</v>
      </c>
      <c r="E157" s="5" t="s">
        <v>158</v>
      </c>
      <c r="F157" s="5" t="s">
        <v>47</v>
      </c>
      <c r="G157" s="22">
        <f>G158</f>
        <v>0</v>
      </c>
      <c r="H157" s="22">
        <f t="shared" ref="H157:K157" si="128">H158</f>
        <v>1757.6030000000001</v>
      </c>
      <c r="I157" s="22">
        <f t="shared" si="128"/>
        <v>0</v>
      </c>
      <c r="J157" s="22">
        <f t="shared" si="128"/>
        <v>0</v>
      </c>
      <c r="K157" s="22">
        <f t="shared" si="128"/>
        <v>0</v>
      </c>
    </row>
    <row r="158" spans="1:11" ht="26.4" outlineLevel="7" x14ac:dyDescent="0.3">
      <c r="A158" s="6" t="s">
        <v>48</v>
      </c>
      <c r="B158" s="5" t="s">
        <v>88</v>
      </c>
      <c r="C158" s="5" t="s">
        <v>17</v>
      </c>
      <c r="D158" s="5" t="s">
        <v>11</v>
      </c>
      <c r="E158" s="5" t="s">
        <v>158</v>
      </c>
      <c r="F158" s="5" t="s">
        <v>49</v>
      </c>
      <c r="G158" s="22">
        <v>0</v>
      </c>
      <c r="H158" s="22">
        <v>1757.6030000000001</v>
      </c>
      <c r="I158" s="22">
        <v>0</v>
      </c>
      <c r="J158" s="7">
        <v>0</v>
      </c>
      <c r="K158" s="7">
        <v>0</v>
      </c>
    </row>
    <row r="159" spans="1:11" ht="52.8" outlineLevel="7" x14ac:dyDescent="0.3">
      <c r="A159" s="6" t="s">
        <v>182</v>
      </c>
      <c r="B159" s="5" t="s">
        <v>88</v>
      </c>
      <c r="C159" s="5" t="s">
        <v>17</v>
      </c>
      <c r="D159" s="5" t="s">
        <v>11</v>
      </c>
      <c r="E159" s="5" t="s">
        <v>24</v>
      </c>
      <c r="F159" s="5" t="s">
        <v>5</v>
      </c>
      <c r="G159" s="22">
        <f>G160</f>
        <v>0</v>
      </c>
      <c r="H159" s="22">
        <f t="shared" ref="H159:K159" si="129">H160</f>
        <v>17100</v>
      </c>
      <c r="I159" s="22">
        <f t="shared" si="129"/>
        <v>311</v>
      </c>
      <c r="J159" s="22">
        <f t="shared" si="129"/>
        <v>0</v>
      </c>
      <c r="K159" s="22">
        <f t="shared" si="129"/>
        <v>0</v>
      </c>
    </row>
    <row r="160" spans="1:11" ht="39.6" outlineLevel="7" x14ac:dyDescent="0.3">
      <c r="A160" s="6" t="s">
        <v>25</v>
      </c>
      <c r="B160" s="5" t="s">
        <v>88</v>
      </c>
      <c r="C160" s="5" t="s">
        <v>17</v>
      </c>
      <c r="D160" s="5" t="s">
        <v>11</v>
      </c>
      <c r="E160" s="5" t="s">
        <v>26</v>
      </c>
      <c r="F160" s="5" t="s">
        <v>5</v>
      </c>
      <c r="G160" s="22">
        <f>G161+G164</f>
        <v>0</v>
      </c>
      <c r="H160" s="22">
        <f t="shared" ref="H160:K160" si="130">H161+H164</f>
        <v>17100</v>
      </c>
      <c r="I160" s="22">
        <f t="shared" si="130"/>
        <v>311</v>
      </c>
      <c r="J160" s="22">
        <f t="shared" si="130"/>
        <v>0</v>
      </c>
      <c r="K160" s="22">
        <f t="shared" si="130"/>
        <v>0</v>
      </c>
    </row>
    <row r="161" spans="1:11" ht="66" outlineLevel="7" x14ac:dyDescent="0.3">
      <c r="A161" s="6" t="s">
        <v>183</v>
      </c>
      <c r="B161" s="5" t="s">
        <v>88</v>
      </c>
      <c r="C161" s="5" t="s">
        <v>17</v>
      </c>
      <c r="D161" s="5" t="s">
        <v>11</v>
      </c>
      <c r="E161" s="5" t="s">
        <v>184</v>
      </c>
      <c r="F161" s="5" t="s">
        <v>5</v>
      </c>
      <c r="G161" s="22">
        <f>G162</f>
        <v>0</v>
      </c>
      <c r="H161" s="22">
        <f t="shared" ref="H161:K161" si="131">H162</f>
        <v>16587</v>
      </c>
      <c r="I161" s="22">
        <f t="shared" si="131"/>
        <v>0</v>
      </c>
      <c r="J161" s="22">
        <f t="shared" si="131"/>
        <v>0</v>
      </c>
      <c r="K161" s="22">
        <f t="shared" si="131"/>
        <v>0</v>
      </c>
    </row>
    <row r="162" spans="1:11" ht="27.6" customHeight="1" outlineLevel="7" x14ac:dyDescent="0.3">
      <c r="A162" s="6" t="s">
        <v>46</v>
      </c>
      <c r="B162" s="5" t="s">
        <v>88</v>
      </c>
      <c r="C162" s="5" t="s">
        <v>17</v>
      </c>
      <c r="D162" s="5" t="s">
        <v>11</v>
      </c>
      <c r="E162" s="5" t="s">
        <v>184</v>
      </c>
      <c r="F162" s="5" t="s">
        <v>47</v>
      </c>
      <c r="G162" s="22">
        <f>G163</f>
        <v>0</v>
      </c>
      <c r="H162" s="22">
        <f t="shared" ref="H162:K162" si="132">H163</f>
        <v>16587</v>
      </c>
      <c r="I162" s="22">
        <f t="shared" si="132"/>
        <v>0</v>
      </c>
      <c r="J162" s="22">
        <f t="shared" si="132"/>
        <v>0</v>
      </c>
      <c r="K162" s="22">
        <f t="shared" si="132"/>
        <v>0</v>
      </c>
    </row>
    <row r="163" spans="1:11" ht="26.4" outlineLevel="7" x14ac:dyDescent="0.3">
      <c r="A163" s="6" t="s">
        <v>48</v>
      </c>
      <c r="B163" s="5" t="s">
        <v>88</v>
      </c>
      <c r="C163" s="5" t="s">
        <v>17</v>
      </c>
      <c r="D163" s="5" t="s">
        <v>11</v>
      </c>
      <c r="E163" s="5" t="s">
        <v>184</v>
      </c>
      <c r="F163" s="5" t="s">
        <v>49</v>
      </c>
      <c r="G163" s="22">
        <v>0</v>
      </c>
      <c r="H163" s="22">
        <v>16587</v>
      </c>
      <c r="I163" s="22">
        <v>0</v>
      </c>
      <c r="J163" s="7">
        <v>0</v>
      </c>
      <c r="K163" s="7">
        <v>0</v>
      </c>
    </row>
    <row r="164" spans="1:11" ht="79.2" outlineLevel="7" x14ac:dyDescent="0.3">
      <c r="A164" s="6" t="s">
        <v>27</v>
      </c>
      <c r="B164" s="5" t="s">
        <v>88</v>
      </c>
      <c r="C164" s="5" t="s">
        <v>17</v>
      </c>
      <c r="D164" s="5" t="s">
        <v>11</v>
      </c>
      <c r="E164" s="5" t="s">
        <v>28</v>
      </c>
      <c r="F164" s="5" t="s">
        <v>5</v>
      </c>
      <c r="G164" s="22">
        <f>G165</f>
        <v>0</v>
      </c>
      <c r="H164" s="22">
        <f t="shared" ref="H164:K164" si="133">H165</f>
        <v>513</v>
      </c>
      <c r="I164" s="22">
        <f t="shared" si="133"/>
        <v>311</v>
      </c>
      <c r="J164" s="22">
        <f t="shared" si="133"/>
        <v>0</v>
      </c>
      <c r="K164" s="22">
        <f t="shared" si="133"/>
        <v>0</v>
      </c>
    </row>
    <row r="165" spans="1:11" ht="28.8" customHeight="1" outlineLevel="7" x14ac:dyDescent="0.3">
      <c r="A165" s="6" t="s">
        <v>46</v>
      </c>
      <c r="B165" s="5" t="s">
        <v>88</v>
      </c>
      <c r="C165" s="5" t="s">
        <v>17</v>
      </c>
      <c r="D165" s="5" t="s">
        <v>11</v>
      </c>
      <c r="E165" s="5" t="s">
        <v>28</v>
      </c>
      <c r="F165" s="5" t="s">
        <v>47</v>
      </c>
      <c r="G165" s="22">
        <f>G166</f>
        <v>0</v>
      </c>
      <c r="H165" s="22">
        <f t="shared" ref="H165:K165" si="134">H166</f>
        <v>513</v>
      </c>
      <c r="I165" s="22">
        <f t="shared" si="134"/>
        <v>311</v>
      </c>
      <c r="J165" s="22">
        <f t="shared" si="134"/>
        <v>0</v>
      </c>
      <c r="K165" s="22">
        <f t="shared" si="134"/>
        <v>0</v>
      </c>
    </row>
    <row r="166" spans="1:11" ht="26.4" outlineLevel="7" x14ac:dyDescent="0.3">
      <c r="A166" s="6" t="s">
        <v>48</v>
      </c>
      <c r="B166" s="5" t="s">
        <v>88</v>
      </c>
      <c r="C166" s="5" t="s">
        <v>17</v>
      </c>
      <c r="D166" s="5" t="s">
        <v>11</v>
      </c>
      <c r="E166" s="5" t="s">
        <v>28</v>
      </c>
      <c r="F166" s="5" t="s">
        <v>49</v>
      </c>
      <c r="G166" s="22">
        <v>0</v>
      </c>
      <c r="H166" s="22">
        <v>513</v>
      </c>
      <c r="I166" s="22">
        <v>311</v>
      </c>
      <c r="J166" s="7">
        <v>0</v>
      </c>
      <c r="K166" s="7">
        <v>0</v>
      </c>
    </row>
    <row r="167" spans="1:11" ht="52.8" outlineLevel="7" x14ac:dyDescent="0.3">
      <c r="A167" s="11" t="s">
        <v>134</v>
      </c>
      <c r="B167" s="5" t="s">
        <v>88</v>
      </c>
      <c r="C167" s="5" t="s">
        <v>17</v>
      </c>
      <c r="D167" s="5" t="s">
        <v>11</v>
      </c>
      <c r="E167" s="5" t="s">
        <v>60</v>
      </c>
      <c r="F167" s="5" t="s">
        <v>5</v>
      </c>
      <c r="G167" s="22">
        <f t="shared" ref="G167:G170" si="135">G168</f>
        <v>1082.00001</v>
      </c>
      <c r="H167" s="22">
        <f t="shared" ref="H167:K167" si="136">H168</f>
        <v>0</v>
      </c>
      <c r="I167" s="22">
        <f t="shared" si="136"/>
        <v>1082</v>
      </c>
      <c r="J167" s="7">
        <f t="shared" si="136"/>
        <v>1082</v>
      </c>
      <c r="K167" s="7">
        <f t="shared" si="136"/>
        <v>1082</v>
      </c>
    </row>
    <row r="168" spans="1:11" ht="26.4" outlineLevel="7" x14ac:dyDescent="0.3">
      <c r="A168" s="6" t="s">
        <v>135</v>
      </c>
      <c r="B168" s="5" t="s">
        <v>88</v>
      </c>
      <c r="C168" s="5" t="s">
        <v>17</v>
      </c>
      <c r="D168" s="5" t="s">
        <v>11</v>
      </c>
      <c r="E168" s="5" t="s">
        <v>110</v>
      </c>
      <c r="F168" s="5" t="s">
        <v>5</v>
      </c>
      <c r="G168" s="22">
        <f t="shared" si="135"/>
        <v>1082.00001</v>
      </c>
      <c r="H168" s="22">
        <f t="shared" ref="H168:K168" si="137">H169</f>
        <v>0</v>
      </c>
      <c r="I168" s="22">
        <f t="shared" si="137"/>
        <v>1082</v>
      </c>
      <c r="J168" s="7">
        <f t="shared" si="137"/>
        <v>1082</v>
      </c>
      <c r="K168" s="7">
        <f t="shared" si="137"/>
        <v>1082</v>
      </c>
    </row>
    <row r="169" spans="1:11" ht="39.6" outlineLevel="7" x14ac:dyDescent="0.3">
      <c r="A169" s="6" t="s">
        <v>136</v>
      </c>
      <c r="B169" s="5" t="s">
        <v>88</v>
      </c>
      <c r="C169" s="5" t="s">
        <v>17</v>
      </c>
      <c r="D169" s="5" t="s">
        <v>11</v>
      </c>
      <c r="E169" s="5" t="s">
        <v>141</v>
      </c>
      <c r="F169" s="5" t="s">
        <v>5</v>
      </c>
      <c r="G169" s="22">
        <f t="shared" si="135"/>
        <v>1082.00001</v>
      </c>
      <c r="H169" s="22">
        <f t="shared" ref="H169:K169" si="138">H170</f>
        <v>0</v>
      </c>
      <c r="I169" s="22">
        <f t="shared" si="138"/>
        <v>1082</v>
      </c>
      <c r="J169" s="7">
        <f t="shared" si="138"/>
        <v>1082</v>
      </c>
      <c r="K169" s="7">
        <f t="shared" si="138"/>
        <v>1082</v>
      </c>
    </row>
    <row r="170" spans="1:11" ht="25.2" customHeight="1" outlineLevel="7" x14ac:dyDescent="0.3">
      <c r="A170" s="6" t="s">
        <v>46</v>
      </c>
      <c r="B170" s="5" t="s">
        <v>88</v>
      </c>
      <c r="C170" s="5" t="s">
        <v>17</v>
      </c>
      <c r="D170" s="5" t="s">
        <v>11</v>
      </c>
      <c r="E170" s="5" t="s">
        <v>141</v>
      </c>
      <c r="F170" s="5">
        <v>600</v>
      </c>
      <c r="G170" s="22">
        <f t="shared" si="135"/>
        <v>1082.00001</v>
      </c>
      <c r="H170" s="22">
        <f t="shared" ref="H170:K170" si="139">H171</f>
        <v>0</v>
      </c>
      <c r="I170" s="22">
        <f t="shared" si="139"/>
        <v>1082</v>
      </c>
      <c r="J170" s="7">
        <f t="shared" si="139"/>
        <v>1082</v>
      </c>
      <c r="K170" s="7">
        <f t="shared" si="139"/>
        <v>1082</v>
      </c>
    </row>
    <row r="171" spans="1:11" ht="26.4" outlineLevel="7" x14ac:dyDescent="0.3">
      <c r="A171" s="6" t="s">
        <v>48</v>
      </c>
      <c r="B171" s="5" t="s">
        <v>88</v>
      </c>
      <c r="C171" s="5" t="s">
        <v>17</v>
      </c>
      <c r="D171" s="5" t="s">
        <v>11</v>
      </c>
      <c r="E171" s="5" t="s">
        <v>141</v>
      </c>
      <c r="F171" s="5" t="s">
        <v>49</v>
      </c>
      <c r="G171" s="22">
        <v>1082.00001</v>
      </c>
      <c r="H171" s="22">
        <v>0</v>
      </c>
      <c r="I171" s="22">
        <v>1082</v>
      </c>
      <c r="J171" s="7">
        <v>1082</v>
      </c>
      <c r="K171" s="7">
        <v>1082</v>
      </c>
    </row>
    <row r="172" spans="1:11" ht="52.8" outlineLevel="7" x14ac:dyDescent="0.3">
      <c r="A172" s="6" t="s">
        <v>206</v>
      </c>
      <c r="B172" s="5" t="s">
        <v>88</v>
      </c>
      <c r="C172" s="5" t="s">
        <v>17</v>
      </c>
      <c r="D172" s="5" t="s">
        <v>11</v>
      </c>
      <c r="E172" s="5" t="s">
        <v>207</v>
      </c>
      <c r="F172" s="5" t="s">
        <v>5</v>
      </c>
      <c r="G172" s="22">
        <f>G173</f>
        <v>902.91300999999999</v>
      </c>
      <c r="H172" s="22">
        <f t="shared" ref="H172:K172" si="140">H173</f>
        <v>0</v>
      </c>
      <c r="I172" s="22">
        <f t="shared" si="140"/>
        <v>0</v>
      </c>
      <c r="J172" s="22">
        <f t="shared" si="140"/>
        <v>0</v>
      </c>
      <c r="K172" s="22">
        <f t="shared" si="140"/>
        <v>0</v>
      </c>
    </row>
    <row r="173" spans="1:11" ht="27.6" customHeight="1" outlineLevel="7" x14ac:dyDescent="0.3">
      <c r="A173" s="6" t="s">
        <v>208</v>
      </c>
      <c r="B173" s="5" t="s">
        <v>88</v>
      </c>
      <c r="C173" s="5" t="s">
        <v>17</v>
      </c>
      <c r="D173" s="5" t="s">
        <v>11</v>
      </c>
      <c r="E173" s="5" t="s">
        <v>209</v>
      </c>
      <c r="F173" s="5" t="s">
        <v>5</v>
      </c>
      <c r="G173" s="22">
        <f>G174</f>
        <v>902.91300999999999</v>
      </c>
      <c r="H173" s="22">
        <f t="shared" ref="H173:K173" si="141">H174</f>
        <v>0</v>
      </c>
      <c r="I173" s="22">
        <f t="shared" si="141"/>
        <v>0</v>
      </c>
      <c r="J173" s="22">
        <f t="shared" si="141"/>
        <v>0</v>
      </c>
      <c r="K173" s="22">
        <f t="shared" si="141"/>
        <v>0</v>
      </c>
    </row>
    <row r="174" spans="1:11" ht="52.8" outlineLevel="7" x14ac:dyDescent="0.3">
      <c r="A174" s="6" t="s">
        <v>210</v>
      </c>
      <c r="B174" s="5" t="s">
        <v>88</v>
      </c>
      <c r="C174" s="5" t="s">
        <v>17</v>
      </c>
      <c r="D174" s="5" t="s">
        <v>11</v>
      </c>
      <c r="E174" s="5" t="s">
        <v>211</v>
      </c>
      <c r="F174" s="5" t="s">
        <v>5</v>
      </c>
      <c r="G174" s="22">
        <f>G175</f>
        <v>902.91300999999999</v>
      </c>
      <c r="H174" s="22">
        <f t="shared" ref="H174:K174" si="142">H175</f>
        <v>0</v>
      </c>
      <c r="I174" s="22">
        <f t="shared" si="142"/>
        <v>0</v>
      </c>
      <c r="J174" s="22">
        <f t="shared" si="142"/>
        <v>0</v>
      </c>
      <c r="K174" s="22">
        <f t="shared" si="142"/>
        <v>0</v>
      </c>
    </row>
    <row r="175" spans="1:11" ht="27" customHeight="1" outlineLevel="7" x14ac:dyDescent="0.3">
      <c r="A175" s="6" t="s">
        <v>46</v>
      </c>
      <c r="B175" s="5" t="s">
        <v>88</v>
      </c>
      <c r="C175" s="5" t="s">
        <v>17</v>
      </c>
      <c r="D175" s="5" t="s">
        <v>11</v>
      </c>
      <c r="E175" s="5" t="s">
        <v>211</v>
      </c>
      <c r="F175" s="5" t="s">
        <v>47</v>
      </c>
      <c r="G175" s="22">
        <f>G176</f>
        <v>902.91300999999999</v>
      </c>
      <c r="H175" s="22">
        <f t="shared" ref="H175:K175" si="143">H176</f>
        <v>0</v>
      </c>
      <c r="I175" s="22">
        <f t="shared" si="143"/>
        <v>0</v>
      </c>
      <c r="J175" s="22">
        <f t="shared" si="143"/>
        <v>0</v>
      </c>
      <c r="K175" s="22">
        <f t="shared" si="143"/>
        <v>0</v>
      </c>
    </row>
    <row r="176" spans="1:11" ht="26.4" outlineLevel="7" x14ac:dyDescent="0.3">
      <c r="A176" s="6" t="s">
        <v>48</v>
      </c>
      <c r="B176" s="5" t="s">
        <v>88</v>
      </c>
      <c r="C176" s="5" t="s">
        <v>17</v>
      </c>
      <c r="D176" s="5" t="s">
        <v>11</v>
      </c>
      <c r="E176" s="5" t="s">
        <v>211</v>
      </c>
      <c r="F176" s="5" t="s">
        <v>49</v>
      </c>
      <c r="G176" s="22">
        <v>902.91300999999999</v>
      </c>
      <c r="H176" s="22">
        <v>0</v>
      </c>
      <c r="I176" s="22">
        <v>0</v>
      </c>
      <c r="J176" s="7">
        <v>0</v>
      </c>
      <c r="K176" s="7">
        <v>0</v>
      </c>
    </row>
    <row r="177" spans="1:11" ht="66" outlineLevel="7" x14ac:dyDescent="0.3">
      <c r="A177" s="6" t="s">
        <v>200</v>
      </c>
      <c r="B177" s="5" t="s">
        <v>88</v>
      </c>
      <c r="C177" s="5" t="s">
        <v>17</v>
      </c>
      <c r="D177" s="5" t="s">
        <v>11</v>
      </c>
      <c r="E177" s="5" t="s">
        <v>201</v>
      </c>
      <c r="F177" s="5" t="s">
        <v>5</v>
      </c>
      <c r="G177" s="22">
        <f>G178</f>
        <v>115.59372</v>
      </c>
      <c r="H177" s="22">
        <f t="shared" ref="H177:K177" si="144">H178</f>
        <v>0</v>
      </c>
      <c r="I177" s="22">
        <f t="shared" si="144"/>
        <v>0</v>
      </c>
      <c r="J177" s="22">
        <f t="shared" si="144"/>
        <v>0</v>
      </c>
      <c r="K177" s="22">
        <f t="shared" si="144"/>
        <v>0</v>
      </c>
    </row>
    <row r="178" spans="1:11" ht="52.8" outlineLevel="7" x14ac:dyDescent="0.3">
      <c r="A178" s="6" t="s">
        <v>202</v>
      </c>
      <c r="B178" s="5" t="s">
        <v>88</v>
      </c>
      <c r="C178" s="5" t="s">
        <v>17</v>
      </c>
      <c r="D178" s="5" t="s">
        <v>11</v>
      </c>
      <c r="E178" s="5" t="s">
        <v>203</v>
      </c>
      <c r="F178" s="5" t="s">
        <v>5</v>
      </c>
      <c r="G178" s="22">
        <f>G179</f>
        <v>115.59372</v>
      </c>
      <c r="H178" s="22">
        <f t="shared" ref="H178:K178" si="145">H179</f>
        <v>0</v>
      </c>
      <c r="I178" s="22">
        <f t="shared" si="145"/>
        <v>0</v>
      </c>
      <c r="J178" s="22">
        <f t="shared" si="145"/>
        <v>0</v>
      </c>
      <c r="K178" s="22">
        <f t="shared" si="145"/>
        <v>0</v>
      </c>
    </row>
    <row r="179" spans="1:11" ht="52.8" outlineLevel="7" x14ac:dyDescent="0.3">
      <c r="A179" s="6" t="s">
        <v>204</v>
      </c>
      <c r="B179" s="5" t="s">
        <v>88</v>
      </c>
      <c r="C179" s="5" t="s">
        <v>17</v>
      </c>
      <c r="D179" s="5" t="s">
        <v>11</v>
      </c>
      <c r="E179" s="5" t="s">
        <v>205</v>
      </c>
      <c r="F179" s="5" t="s">
        <v>5</v>
      </c>
      <c r="G179" s="22">
        <f>G180</f>
        <v>115.59372</v>
      </c>
      <c r="H179" s="22">
        <f t="shared" ref="H179:K179" si="146">H180</f>
        <v>0</v>
      </c>
      <c r="I179" s="22">
        <f t="shared" si="146"/>
        <v>0</v>
      </c>
      <c r="J179" s="22">
        <f t="shared" si="146"/>
        <v>0</v>
      </c>
      <c r="K179" s="22">
        <f t="shared" si="146"/>
        <v>0</v>
      </c>
    </row>
    <row r="180" spans="1:11" ht="28.8" customHeight="1" outlineLevel="7" x14ac:dyDescent="0.3">
      <c r="A180" s="6" t="s">
        <v>46</v>
      </c>
      <c r="B180" s="5" t="s">
        <v>88</v>
      </c>
      <c r="C180" s="5" t="s">
        <v>17</v>
      </c>
      <c r="D180" s="5" t="s">
        <v>11</v>
      </c>
      <c r="E180" s="5" t="s">
        <v>205</v>
      </c>
      <c r="F180" s="5" t="s">
        <v>47</v>
      </c>
      <c r="G180" s="22">
        <f>G181</f>
        <v>115.59372</v>
      </c>
      <c r="H180" s="22">
        <f t="shared" ref="H180:K180" si="147">H181</f>
        <v>0</v>
      </c>
      <c r="I180" s="22">
        <f t="shared" si="147"/>
        <v>0</v>
      </c>
      <c r="J180" s="22">
        <f t="shared" si="147"/>
        <v>0</v>
      </c>
      <c r="K180" s="22">
        <f t="shared" si="147"/>
        <v>0</v>
      </c>
    </row>
    <row r="181" spans="1:11" ht="26.4" outlineLevel="7" x14ac:dyDescent="0.3">
      <c r="A181" s="6" t="s">
        <v>48</v>
      </c>
      <c r="B181" s="5" t="s">
        <v>88</v>
      </c>
      <c r="C181" s="5" t="s">
        <v>17</v>
      </c>
      <c r="D181" s="5" t="s">
        <v>11</v>
      </c>
      <c r="E181" s="5" t="s">
        <v>205</v>
      </c>
      <c r="F181" s="5" t="s">
        <v>49</v>
      </c>
      <c r="G181" s="22">
        <v>115.59372</v>
      </c>
      <c r="H181" s="22">
        <v>0</v>
      </c>
      <c r="I181" s="22">
        <v>0</v>
      </c>
      <c r="J181" s="7">
        <v>0</v>
      </c>
      <c r="K181" s="7">
        <v>0</v>
      </c>
    </row>
    <row r="182" spans="1:11" ht="27" customHeight="1" outlineLevel="4" x14ac:dyDescent="0.3">
      <c r="A182" s="6" t="s">
        <v>133</v>
      </c>
      <c r="B182" s="5" t="s">
        <v>88</v>
      </c>
      <c r="C182" s="5" t="s">
        <v>17</v>
      </c>
      <c r="D182" s="5" t="s">
        <v>11</v>
      </c>
      <c r="E182" s="5" t="s">
        <v>76</v>
      </c>
      <c r="F182" s="5" t="s">
        <v>5</v>
      </c>
      <c r="G182" s="22">
        <f t="shared" ref="G182:G185" si="148">G183</f>
        <v>753.34199999999998</v>
      </c>
      <c r="H182" s="22">
        <f t="shared" ref="H182:K182" si="149">H183</f>
        <v>461.4</v>
      </c>
      <c r="I182" s="22">
        <f t="shared" si="149"/>
        <v>461.4</v>
      </c>
      <c r="J182" s="7">
        <f t="shared" si="149"/>
        <v>461.4</v>
      </c>
      <c r="K182" s="7">
        <f t="shared" si="149"/>
        <v>461.4</v>
      </c>
    </row>
    <row r="183" spans="1:11" ht="52.8" outlineLevel="6" x14ac:dyDescent="0.3">
      <c r="A183" s="6" t="s">
        <v>77</v>
      </c>
      <c r="B183" s="5" t="s">
        <v>88</v>
      </c>
      <c r="C183" s="5" t="s">
        <v>17</v>
      </c>
      <c r="D183" s="5" t="s">
        <v>11</v>
      </c>
      <c r="E183" s="5" t="s">
        <v>78</v>
      </c>
      <c r="F183" s="5" t="s">
        <v>5</v>
      </c>
      <c r="G183" s="22">
        <f t="shared" si="148"/>
        <v>753.34199999999998</v>
      </c>
      <c r="H183" s="22">
        <f t="shared" ref="H183:K183" si="150">H184</f>
        <v>461.4</v>
      </c>
      <c r="I183" s="22">
        <f t="shared" si="150"/>
        <v>461.4</v>
      </c>
      <c r="J183" s="7">
        <f t="shared" si="150"/>
        <v>461.4</v>
      </c>
      <c r="K183" s="7">
        <f t="shared" si="150"/>
        <v>461.4</v>
      </c>
    </row>
    <row r="184" spans="1:11" ht="79.2" outlineLevel="7" x14ac:dyDescent="0.3">
      <c r="A184" s="6" t="s">
        <v>79</v>
      </c>
      <c r="B184" s="5" t="s">
        <v>88</v>
      </c>
      <c r="C184" s="5" t="s">
        <v>17</v>
      </c>
      <c r="D184" s="5" t="s">
        <v>11</v>
      </c>
      <c r="E184" s="5" t="s">
        <v>80</v>
      </c>
      <c r="F184" s="5" t="s">
        <v>5</v>
      </c>
      <c r="G184" s="22">
        <f t="shared" si="148"/>
        <v>753.34199999999998</v>
      </c>
      <c r="H184" s="22">
        <f t="shared" ref="H184:K184" si="151">H185</f>
        <v>461.4</v>
      </c>
      <c r="I184" s="22">
        <f t="shared" si="151"/>
        <v>461.4</v>
      </c>
      <c r="J184" s="7">
        <f t="shared" si="151"/>
        <v>461.4</v>
      </c>
      <c r="K184" s="7">
        <f t="shared" si="151"/>
        <v>461.4</v>
      </c>
    </row>
    <row r="185" spans="1:11" ht="26.4" customHeight="1" outlineLevel="7" x14ac:dyDescent="0.3">
      <c r="A185" s="6" t="s">
        <v>46</v>
      </c>
      <c r="B185" s="5" t="s">
        <v>88</v>
      </c>
      <c r="C185" s="5" t="s">
        <v>17</v>
      </c>
      <c r="D185" s="5" t="s">
        <v>11</v>
      </c>
      <c r="E185" s="5" t="s">
        <v>80</v>
      </c>
      <c r="F185" s="5" t="s">
        <v>47</v>
      </c>
      <c r="G185" s="22">
        <f t="shared" si="148"/>
        <v>753.34199999999998</v>
      </c>
      <c r="H185" s="22">
        <f t="shared" ref="H185:K185" si="152">H186</f>
        <v>461.4</v>
      </c>
      <c r="I185" s="22">
        <f t="shared" si="152"/>
        <v>461.4</v>
      </c>
      <c r="J185" s="7">
        <f t="shared" si="152"/>
        <v>461.4</v>
      </c>
      <c r="K185" s="7">
        <f t="shared" si="152"/>
        <v>461.4</v>
      </c>
    </row>
    <row r="186" spans="1:11" ht="26.4" outlineLevel="7" x14ac:dyDescent="0.3">
      <c r="A186" s="6" t="s">
        <v>48</v>
      </c>
      <c r="B186" s="5" t="s">
        <v>88</v>
      </c>
      <c r="C186" s="5" t="s">
        <v>17</v>
      </c>
      <c r="D186" s="5" t="s">
        <v>11</v>
      </c>
      <c r="E186" s="5" t="s">
        <v>80</v>
      </c>
      <c r="F186" s="5" t="s">
        <v>49</v>
      </c>
      <c r="G186" s="22">
        <v>753.34199999999998</v>
      </c>
      <c r="H186" s="22">
        <v>461.4</v>
      </c>
      <c r="I186" s="22">
        <v>461.4</v>
      </c>
      <c r="J186" s="7">
        <v>461.4</v>
      </c>
      <c r="K186" s="7">
        <v>461.4</v>
      </c>
    </row>
    <row r="187" spans="1:11" ht="39.6" outlineLevel="7" x14ac:dyDescent="0.3">
      <c r="A187" s="6" t="s">
        <v>12</v>
      </c>
      <c r="B187" s="5" t="s">
        <v>88</v>
      </c>
      <c r="C187" s="5" t="s">
        <v>17</v>
      </c>
      <c r="D187" s="5" t="s">
        <v>11</v>
      </c>
      <c r="E187" s="5" t="s">
        <v>13</v>
      </c>
      <c r="F187" s="5" t="s">
        <v>5</v>
      </c>
      <c r="G187" s="22">
        <f>G188</f>
        <v>270.86865999999998</v>
      </c>
      <c r="H187" s="22">
        <f t="shared" ref="H187:K187" si="153">H188</f>
        <v>2150</v>
      </c>
      <c r="I187" s="22">
        <f t="shared" si="153"/>
        <v>0</v>
      </c>
      <c r="J187" s="22">
        <f t="shared" si="153"/>
        <v>0</v>
      </c>
      <c r="K187" s="22">
        <f t="shared" si="153"/>
        <v>0</v>
      </c>
    </row>
    <row r="188" spans="1:11" ht="39.6" outlineLevel="7" x14ac:dyDescent="0.3">
      <c r="A188" s="6" t="s">
        <v>14</v>
      </c>
      <c r="B188" s="5" t="s">
        <v>88</v>
      </c>
      <c r="C188" s="5" t="s">
        <v>17</v>
      </c>
      <c r="D188" s="5" t="s">
        <v>11</v>
      </c>
      <c r="E188" s="5" t="s">
        <v>15</v>
      </c>
      <c r="F188" s="5" t="s">
        <v>5</v>
      </c>
      <c r="G188" s="22">
        <f>G189+G192</f>
        <v>270.86865999999998</v>
      </c>
      <c r="H188" s="22">
        <f t="shared" ref="H188:K188" si="154">H189+H192</f>
        <v>2150</v>
      </c>
      <c r="I188" s="22">
        <f t="shared" si="154"/>
        <v>0</v>
      </c>
      <c r="J188" s="22">
        <f t="shared" si="154"/>
        <v>0</v>
      </c>
      <c r="K188" s="22">
        <f t="shared" si="154"/>
        <v>0</v>
      </c>
    </row>
    <row r="189" spans="1:11" ht="39.6" outlineLevel="7" x14ac:dyDescent="0.3">
      <c r="A189" s="12" t="s">
        <v>149</v>
      </c>
      <c r="B189" s="13" t="s">
        <v>88</v>
      </c>
      <c r="C189" s="13" t="s">
        <v>17</v>
      </c>
      <c r="D189" s="5" t="s">
        <v>11</v>
      </c>
      <c r="E189" s="13" t="s">
        <v>150</v>
      </c>
      <c r="F189" s="13" t="s">
        <v>5</v>
      </c>
      <c r="G189" s="22">
        <f>G190</f>
        <v>270.86865999999998</v>
      </c>
      <c r="H189" s="22">
        <f t="shared" ref="H189:K189" si="155">H190</f>
        <v>0</v>
      </c>
      <c r="I189" s="22">
        <f t="shared" si="155"/>
        <v>0</v>
      </c>
      <c r="J189" s="22">
        <f t="shared" si="155"/>
        <v>0</v>
      </c>
      <c r="K189" s="22">
        <f t="shared" si="155"/>
        <v>0</v>
      </c>
    </row>
    <row r="190" spans="1:11" ht="28.2" customHeight="1" outlineLevel="7" x14ac:dyDescent="0.3">
      <c r="A190" s="12" t="s">
        <v>46</v>
      </c>
      <c r="B190" s="13" t="s">
        <v>88</v>
      </c>
      <c r="C190" s="13" t="s">
        <v>17</v>
      </c>
      <c r="D190" s="5" t="s">
        <v>11</v>
      </c>
      <c r="E190" s="13" t="s">
        <v>150</v>
      </c>
      <c r="F190" s="13" t="s">
        <v>47</v>
      </c>
      <c r="G190" s="22">
        <f>G191</f>
        <v>270.86865999999998</v>
      </c>
      <c r="H190" s="22">
        <f t="shared" ref="H190:K190" si="156">H191</f>
        <v>0</v>
      </c>
      <c r="I190" s="22">
        <f t="shared" si="156"/>
        <v>0</v>
      </c>
      <c r="J190" s="22">
        <f t="shared" si="156"/>
        <v>0</v>
      </c>
      <c r="K190" s="22">
        <f t="shared" si="156"/>
        <v>0</v>
      </c>
    </row>
    <row r="191" spans="1:11" ht="26.4" outlineLevel="7" x14ac:dyDescent="0.3">
      <c r="A191" s="12" t="s">
        <v>48</v>
      </c>
      <c r="B191" s="13" t="s">
        <v>88</v>
      </c>
      <c r="C191" s="13" t="s">
        <v>17</v>
      </c>
      <c r="D191" s="5" t="s">
        <v>11</v>
      </c>
      <c r="E191" s="13">
        <v>9999920290</v>
      </c>
      <c r="F191" s="13" t="s">
        <v>49</v>
      </c>
      <c r="G191" s="22">
        <f>226.05148+44.81718</f>
        <v>270.86865999999998</v>
      </c>
      <c r="H191" s="22">
        <v>0</v>
      </c>
      <c r="I191" s="22">
        <v>0</v>
      </c>
      <c r="J191" s="22">
        <v>0</v>
      </c>
      <c r="K191" s="22">
        <v>0</v>
      </c>
    </row>
    <row r="192" spans="1:11" ht="52.8" outlineLevel="7" x14ac:dyDescent="0.3">
      <c r="A192" s="6" t="s">
        <v>161</v>
      </c>
      <c r="B192" s="5" t="s">
        <v>88</v>
      </c>
      <c r="C192" s="5" t="s">
        <v>17</v>
      </c>
      <c r="D192" s="5" t="s">
        <v>11</v>
      </c>
      <c r="E192" s="5" t="s">
        <v>162</v>
      </c>
      <c r="F192" s="5" t="s">
        <v>5</v>
      </c>
      <c r="G192" s="22">
        <f>G193</f>
        <v>0</v>
      </c>
      <c r="H192" s="22">
        <f t="shared" ref="H192:K193" si="157">H193</f>
        <v>2150</v>
      </c>
      <c r="I192" s="22">
        <f t="shared" si="157"/>
        <v>0</v>
      </c>
      <c r="J192" s="22">
        <f t="shared" si="157"/>
        <v>0</v>
      </c>
      <c r="K192" s="22">
        <f t="shared" si="157"/>
        <v>0</v>
      </c>
    </row>
    <row r="193" spans="1:11" ht="28.2" customHeight="1" outlineLevel="7" x14ac:dyDescent="0.3">
      <c r="A193" s="6" t="s">
        <v>46</v>
      </c>
      <c r="B193" s="5" t="s">
        <v>88</v>
      </c>
      <c r="C193" s="5" t="s">
        <v>17</v>
      </c>
      <c r="D193" s="5" t="s">
        <v>11</v>
      </c>
      <c r="E193" s="5" t="s">
        <v>162</v>
      </c>
      <c r="F193" s="5" t="s">
        <v>47</v>
      </c>
      <c r="G193" s="22">
        <f>G194</f>
        <v>0</v>
      </c>
      <c r="H193" s="22">
        <f t="shared" si="157"/>
        <v>2150</v>
      </c>
      <c r="I193" s="22">
        <f t="shared" si="157"/>
        <v>0</v>
      </c>
      <c r="J193" s="22">
        <f t="shared" si="157"/>
        <v>0</v>
      </c>
      <c r="K193" s="22">
        <f t="shared" si="157"/>
        <v>0</v>
      </c>
    </row>
    <row r="194" spans="1:11" ht="26.4" outlineLevel="7" x14ac:dyDescent="0.3">
      <c r="A194" s="6" t="s">
        <v>185</v>
      </c>
      <c r="B194" s="5" t="s">
        <v>88</v>
      </c>
      <c r="C194" s="5" t="s">
        <v>17</v>
      </c>
      <c r="D194" s="5" t="s">
        <v>11</v>
      </c>
      <c r="E194" s="5">
        <v>9999923800</v>
      </c>
      <c r="F194" s="5" t="s">
        <v>49</v>
      </c>
      <c r="G194" s="22">
        <v>0</v>
      </c>
      <c r="H194" s="22">
        <v>2150</v>
      </c>
      <c r="I194" s="22">
        <v>0</v>
      </c>
      <c r="J194" s="7">
        <v>0</v>
      </c>
      <c r="K194" s="7">
        <v>0</v>
      </c>
    </row>
    <row r="195" spans="1:11" outlineLevel="3" x14ac:dyDescent="0.3">
      <c r="A195" s="6" t="s">
        <v>52</v>
      </c>
      <c r="B195" s="5" t="s">
        <v>88</v>
      </c>
      <c r="C195" s="5" t="s">
        <v>17</v>
      </c>
      <c r="D195" s="5" t="s">
        <v>50</v>
      </c>
      <c r="E195" s="5" t="s">
        <v>7</v>
      </c>
      <c r="F195" s="5" t="s">
        <v>5</v>
      </c>
      <c r="G195" s="22">
        <f>G196+G202+G220</f>
        <v>24148.095499999999</v>
      </c>
      <c r="H195" s="22">
        <f t="shared" ref="H195:K195" si="158">H196+H202+H220</f>
        <v>34327.483999999997</v>
      </c>
      <c r="I195" s="22">
        <f t="shared" si="158"/>
        <v>24443.722000000002</v>
      </c>
      <c r="J195" s="22">
        <f t="shared" si="158"/>
        <v>22443.722000000002</v>
      </c>
      <c r="K195" s="22">
        <f t="shared" si="158"/>
        <v>22443.722000000002</v>
      </c>
    </row>
    <row r="196" spans="1:11" ht="39.6" outlineLevel="4" x14ac:dyDescent="0.3">
      <c r="A196" s="6" t="s">
        <v>130</v>
      </c>
      <c r="B196" s="5" t="s">
        <v>88</v>
      </c>
      <c r="C196" s="5" t="s">
        <v>17</v>
      </c>
      <c r="D196" s="5" t="s">
        <v>50</v>
      </c>
      <c r="E196" s="5" t="s">
        <v>20</v>
      </c>
      <c r="F196" s="5" t="s">
        <v>5</v>
      </c>
      <c r="G196" s="22">
        <f t="shared" ref="G196:G200" si="159">G197</f>
        <v>24032.923500000001</v>
      </c>
      <c r="H196" s="22">
        <f t="shared" ref="H196:K196" si="160">H197</f>
        <v>24568.102999999999</v>
      </c>
      <c r="I196" s="22">
        <f t="shared" si="160"/>
        <v>24363.722000000002</v>
      </c>
      <c r="J196" s="7">
        <f t="shared" si="160"/>
        <v>22363.722000000002</v>
      </c>
      <c r="K196" s="7">
        <f t="shared" si="160"/>
        <v>22363.722000000002</v>
      </c>
    </row>
    <row r="197" spans="1:11" ht="52.8" outlineLevel="5" x14ac:dyDescent="0.3">
      <c r="A197" s="6" t="s">
        <v>59</v>
      </c>
      <c r="B197" s="5" t="s">
        <v>88</v>
      </c>
      <c r="C197" s="5" t="s">
        <v>17</v>
      </c>
      <c r="D197" s="5" t="s">
        <v>50</v>
      </c>
      <c r="E197" s="5" t="s">
        <v>60</v>
      </c>
      <c r="F197" s="5" t="s">
        <v>5</v>
      </c>
      <c r="G197" s="22">
        <f t="shared" si="159"/>
        <v>24032.923500000001</v>
      </c>
      <c r="H197" s="22">
        <f t="shared" ref="H197:K197" si="161">H198</f>
        <v>24568.102999999999</v>
      </c>
      <c r="I197" s="22">
        <f t="shared" si="161"/>
        <v>24363.722000000002</v>
      </c>
      <c r="J197" s="7">
        <f t="shared" si="161"/>
        <v>22363.722000000002</v>
      </c>
      <c r="K197" s="7">
        <f t="shared" si="161"/>
        <v>22363.722000000002</v>
      </c>
    </row>
    <row r="198" spans="1:11" ht="52.8" outlineLevel="6" x14ac:dyDescent="0.3">
      <c r="A198" s="6" t="s">
        <v>106</v>
      </c>
      <c r="B198" s="5" t="s">
        <v>88</v>
      </c>
      <c r="C198" s="5" t="s">
        <v>17</v>
      </c>
      <c r="D198" s="5" t="s">
        <v>50</v>
      </c>
      <c r="E198" s="5" t="s">
        <v>107</v>
      </c>
      <c r="F198" s="5" t="s">
        <v>5</v>
      </c>
      <c r="G198" s="22">
        <f t="shared" si="159"/>
        <v>24032.923500000001</v>
      </c>
      <c r="H198" s="22">
        <f t="shared" ref="H198:K198" si="162">H199</f>
        <v>24568.102999999999</v>
      </c>
      <c r="I198" s="22">
        <f t="shared" si="162"/>
        <v>24363.722000000002</v>
      </c>
      <c r="J198" s="7">
        <f t="shared" si="162"/>
        <v>22363.722000000002</v>
      </c>
      <c r="K198" s="7">
        <f t="shared" si="162"/>
        <v>22363.722000000002</v>
      </c>
    </row>
    <row r="199" spans="1:11" ht="52.8" outlineLevel="7" x14ac:dyDescent="0.3">
      <c r="A199" s="6" t="s">
        <v>35</v>
      </c>
      <c r="B199" s="5" t="s">
        <v>88</v>
      </c>
      <c r="C199" s="5" t="s">
        <v>17</v>
      </c>
      <c r="D199" s="5" t="s">
        <v>50</v>
      </c>
      <c r="E199" s="5" t="s">
        <v>108</v>
      </c>
      <c r="F199" s="5" t="s">
        <v>5</v>
      </c>
      <c r="G199" s="22">
        <f t="shared" si="159"/>
        <v>24032.923500000001</v>
      </c>
      <c r="H199" s="22">
        <f t="shared" ref="H199:K199" si="163">H200</f>
        <v>24568.102999999999</v>
      </c>
      <c r="I199" s="22">
        <f t="shared" si="163"/>
        <v>24363.722000000002</v>
      </c>
      <c r="J199" s="7">
        <f t="shared" si="163"/>
        <v>22363.722000000002</v>
      </c>
      <c r="K199" s="7">
        <f t="shared" si="163"/>
        <v>22363.722000000002</v>
      </c>
    </row>
    <row r="200" spans="1:11" ht="27.6" customHeight="1" outlineLevel="7" x14ac:dyDescent="0.3">
      <c r="A200" s="6" t="s">
        <v>46</v>
      </c>
      <c r="B200" s="5" t="s">
        <v>88</v>
      </c>
      <c r="C200" s="5" t="s">
        <v>17</v>
      </c>
      <c r="D200" s="5" t="s">
        <v>50</v>
      </c>
      <c r="E200" s="5" t="s">
        <v>108</v>
      </c>
      <c r="F200" s="5" t="s">
        <v>47</v>
      </c>
      <c r="G200" s="22">
        <f t="shared" si="159"/>
        <v>24032.923500000001</v>
      </c>
      <c r="H200" s="22">
        <f t="shared" ref="H200:K200" si="164">H201</f>
        <v>24568.102999999999</v>
      </c>
      <c r="I200" s="22">
        <f t="shared" si="164"/>
        <v>24363.722000000002</v>
      </c>
      <c r="J200" s="7">
        <f t="shared" si="164"/>
        <v>22363.722000000002</v>
      </c>
      <c r="K200" s="7">
        <f t="shared" si="164"/>
        <v>22363.722000000002</v>
      </c>
    </row>
    <row r="201" spans="1:11" ht="26.4" outlineLevel="7" x14ac:dyDescent="0.3">
      <c r="A201" s="6" t="s">
        <v>48</v>
      </c>
      <c r="B201" s="5" t="s">
        <v>88</v>
      </c>
      <c r="C201" s="5" t="s">
        <v>17</v>
      </c>
      <c r="D201" s="5" t="s">
        <v>50</v>
      </c>
      <c r="E201" s="5" t="s">
        <v>108</v>
      </c>
      <c r="F201" s="5" t="s">
        <v>49</v>
      </c>
      <c r="G201" s="22">
        <v>24032.923500000001</v>
      </c>
      <c r="H201" s="22">
        <v>24568.102999999999</v>
      </c>
      <c r="I201" s="22">
        <v>24363.722000000002</v>
      </c>
      <c r="J201" s="7">
        <v>22363.722000000002</v>
      </c>
      <c r="K201" s="7">
        <v>22363.722000000002</v>
      </c>
    </row>
    <row r="202" spans="1:11" ht="52.8" outlineLevel="7" x14ac:dyDescent="0.3">
      <c r="A202" s="6" t="s">
        <v>182</v>
      </c>
      <c r="B202" s="5" t="s">
        <v>88</v>
      </c>
      <c r="C202" s="5" t="s">
        <v>17</v>
      </c>
      <c r="D202" s="5" t="s">
        <v>50</v>
      </c>
      <c r="E202" s="5" t="s">
        <v>24</v>
      </c>
      <c r="F202" s="5" t="s">
        <v>5</v>
      </c>
      <c r="G202" s="22">
        <f>G203+G207</f>
        <v>0</v>
      </c>
      <c r="H202" s="22">
        <f t="shared" ref="H202:K202" si="165">H203+H207</f>
        <v>9679.3810000000012</v>
      </c>
      <c r="I202" s="22">
        <f t="shared" si="165"/>
        <v>0</v>
      </c>
      <c r="J202" s="22">
        <f t="shared" si="165"/>
        <v>0</v>
      </c>
      <c r="K202" s="22">
        <f t="shared" si="165"/>
        <v>0</v>
      </c>
    </row>
    <row r="203" spans="1:11" ht="39.6" outlineLevel="7" x14ac:dyDescent="0.3">
      <c r="A203" s="6" t="s">
        <v>85</v>
      </c>
      <c r="B203" s="5" t="s">
        <v>88</v>
      </c>
      <c r="C203" s="5" t="s">
        <v>17</v>
      </c>
      <c r="D203" s="5" t="s">
        <v>50</v>
      </c>
      <c r="E203" s="5" t="s">
        <v>86</v>
      </c>
      <c r="F203" s="5" t="s">
        <v>5</v>
      </c>
      <c r="G203" s="22">
        <f>G204</f>
        <v>0</v>
      </c>
      <c r="H203" s="22">
        <f t="shared" ref="H203:K203" si="166">H204</f>
        <v>2000</v>
      </c>
      <c r="I203" s="22">
        <f t="shared" si="166"/>
        <v>0</v>
      </c>
      <c r="J203" s="22">
        <f t="shared" si="166"/>
        <v>0</v>
      </c>
      <c r="K203" s="22">
        <f t="shared" si="166"/>
        <v>0</v>
      </c>
    </row>
    <row r="204" spans="1:11" ht="52.8" outlineLevel="7" x14ac:dyDescent="0.3">
      <c r="A204" s="6" t="s">
        <v>186</v>
      </c>
      <c r="B204" s="5" t="s">
        <v>88</v>
      </c>
      <c r="C204" s="5" t="s">
        <v>17</v>
      </c>
      <c r="D204" s="5" t="s">
        <v>50</v>
      </c>
      <c r="E204" s="5" t="s">
        <v>187</v>
      </c>
      <c r="F204" s="5" t="s">
        <v>5</v>
      </c>
      <c r="G204" s="22">
        <f>G205</f>
        <v>0</v>
      </c>
      <c r="H204" s="22">
        <f t="shared" ref="H204:K204" si="167">H205</f>
        <v>2000</v>
      </c>
      <c r="I204" s="22">
        <f t="shared" si="167"/>
        <v>0</v>
      </c>
      <c r="J204" s="22">
        <f t="shared" si="167"/>
        <v>0</v>
      </c>
      <c r="K204" s="22">
        <f t="shared" si="167"/>
        <v>0</v>
      </c>
    </row>
    <row r="205" spans="1:11" ht="27.6" customHeight="1" outlineLevel="7" x14ac:dyDescent="0.3">
      <c r="A205" s="6" t="s">
        <v>46</v>
      </c>
      <c r="B205" s="5" t="s">
        <v>88</v>
      </c>
      <c r="C205" s="5" t="s">
        <v>17</v>
      </c>
      <c r="D205" s="5" t="s">
        <v>50</v>
      </c>
      <c r="E205" s="5" t="s">
        <v>187</v>
      </c>
      <c r="F205" s="5" t="s">
        <v>47</v>
      </c>
      <c r="G205" s="22">
        <f>G206</f>
        <v>0</v>
      </c>
      <c r="H205" s="22">
        <f t="shared" ref="H205:K205" si="168">H206</f>
        <v>2000</v>
      </c>
      <c r="I205" s="22">
        <f t="shared" si="168"/>
        <v>0</v>
      </c>
      <c r="J205" s="22">
        <f t="shared" si="168"/>
        <v>0</v>
      </c>
      <c r="K205" s="22">
        <f t="shared" si="168"/>
        <v>0</v>
      </c>
    </row>
    <row r="206" spans="1:11" ht="26.4" outlineLevel="7" x14ac:dyDescent="0.3">
      <c r="A206" s="6" t="s">
        <v>48</v>
      </c>
      <c r="B206" s="5" t="s">
        <v>88</v>
      </c>
      <c r="C206" s="5" t="s">
        <v>17</v>
      </c>
      <c r="D206" s="5" t="s">
        <v>50</v>
      </c>
      <c r="E206" s="5" t="s">
        <v>187</v>
      </c>
      <c r="F206" s="5" t="s">
        <v>49</v>
      </c>
      <c r="G206" s="22">
        <v>0</v>
      </c>
      <c r="H206" s="22">
        <v>2000</v>
      </c>
      <c r="I206" s="22">
        <v>0</v>
      </c>
      <c r="J206" s="7">
        <v>0</v>
      </c>
      <c r="K206" s="7">
        <v>0</v>
      </c>
    </row>
    <row r="207" spans="1:11" ht="39.6" outlineLevel="7" x14ac:dyDescent="0.3">
      <c r="A207" s="6" t="s">
        <v>25</v>
      </c>
      <c r="B207" s="5" t="s">
        <v>88</v>
      </c>
      <c r="C207" s="5" t="s">
        <v>17</v>
      </c>
      <c r="D207" s="5" t="s">
        <v>50</v>
      </c>
      <c r="E207" s="5" t="s">
        <v>26</v>
      </c>
      <c r="F207" s="5" t="s">
        <v>5</v>
      </c>
      <c r="G207" s="22">
        <f>G208+G211+G214+G217</f>
        <v>0</v>
      </c>
      <c r="H207" s="22">
        <f t="shared" ref="H207:K207" si="169">H208+H211+H214+H217</f>
        <v>7679.3810000000003</v>
      </c>
      <c r="I207" s="22">
        <f t="shared" si="169"/>
        <v>0</v>
      </c>
      <c r="J207" s="22">
        <f t="shared" si="169"/>
        <v>0</v>
      </c>
      <c r="K207" s="22">
        <f t="shared" si="169"/>
        <v>0</v>
      </c>
    </row>
    <row r="208" spans="1:11" ht="79.2" outlineLevel="7" x14ac:dyDescent="0.3">
      <c r="A208" s="6" t="s">
        <v>188</v>
      </c>
      <c r="B208" s="5" t="s">
        <v>88</v>
      </c>
      <c r="C208" s="5" t="s">
        <v>17</v>
      </c>
      <c r="D208" s="5" t="s">
        <v>50</v>
      </c>
      <c r="E208" s="5" t="s">
        <v>189</v>
      </c>
      <c r="F208" s="5" t="s">
        <v>5</v>
      </c>
      <c r="G208" s="22">
        <f>G209</f>
        <v>0</v>
      </c>
      <c r="H208" s="22">
        <f t="shared" ref="H208:K208" si="170">H209</f>
        <v>950</v>
      </c>
      <c r="I208" s="22">
        <f t="shared" si="170"/>
        <v>0</v>
      </c>
      <c r="J208" s="22">
        <f t="shared" si="170"/>
        <v>0</v>
      </c>
      <c r="K208" s="22">
        <f t="shared" si="170"/>
        <v>0</v>
      </c>
    </row>
    <row r="209" spans="1:11" ht="27.6" customHeight="1" outlineLevel="7" x14ac:dyDescent="0.3">
      <c r="A209" s="6" t="s">
        <v>46</v>
      </c>
      <c r="B209" s="5" t="s">
        <v>88</v>
      </c>
      <c r="C209" s="5" t="s">
        <v>17</v>
      </c>
      <c r="D209" s="5" t="s">
        <v>50</v>
      </c>
      <c r="E209" s="5" t="s">
        <v>189</v>
      </c>
      <c r="F209" s="5" t="s">
        <v>47</v>
      </c>
      <c r="G209" s="22">
        <f>G210</f>
        <v>0</v>
      </c>
      <c r="H209" s="22">
        <f t="shared" ref="H209:K209" si="171">H210</f>
        <v>950</v>
      </c>
      <c r="I209" s="22">
        <f t="shared" si="171"/>
        <v>0</v>
      </c>
      <c r="J209" s="22">
        <f t="shared" si="171"/>
        <v>0</v>
      </c>
      <c r="K209" s="22">
        <f t="shared" si="171"/>
        <v>0</v>
      </c>
    </row>
    <row r="210" spans="1:11" ht="26.4" outlineLevel="7" x14ac:dyDescent="0.3">
      <c r="A210" s="6" t="s">
        <v>48</v>
      </c>
      <c r="B210" s="5" t="s">
        <v>88</v>
      </c>
      <c r="C210" s="5" t="s">
        <v>17</v>
      </c>
      <c r="D210" s="5" t="s">
        <v>50</v>
      </c>
      <c r="E210" s="5" t="s">
        <v>189</v>
      </c>
      <c r="F210" s="5" t="s">
        <v>49</v>
      </c>
      <c r="G210" s="22">
        <v>0</v>
      </c>
      <c r="H210" s="22">
        <v>950</v>
      </c>
      <c r="I210" s="22">
        <v>0</v>
      </c>
      <c r="J210" s="7">
        <v>0</v>
      </c>
      <c r="K210" s="7">
        <v>0</v>
      </c>
    </row>
    <row r="211" spans="1:11" ht="66" outlineLevel="7" x14ac:dyDescent="0.3">
      <c r="A211" s="6" t="s">
        <v>183</v>
      </c>
      <c r="B211" s="5" t="s">
        <v>88</v>
      </c>
      <c r="C211" s="5" t="s">
        <v>17</v>
      </c>
      <c r="D211" s="5" t="s">
        <v>50</v>
      </c>
      <c r="E211" s="5" t="s">
        <v>184</v>
      </c>
      <c r="F211" s="5" t="s">
        <v>5</v>
      </c>
      <c r="G211" s="22">
        <f>G212</f>
        <v>0</v>
      </c>
      <c r="H211" s="22">
        <f t="shared" ref="H211:K211" si="172">H212</f>
        <v>6499</v>
      </c>
      <c r="I211" s="22">
        <f t="shared" si="172"/>
        <v>0</v>
      </c>
      <c r="J211" s="22">
        <f t="shared" si="172"/>
        <v>0</v>
      </c>
      <c r="K211" s="22">
        <f t="shared" si="172"/>
        <v>0</v>
      </c>
    </row>
    <row r="212" spans="1:11" ht="26.4" customHeight="1" outlineLevel="7" x14ac:dyDescent="0.3">
      <c r="A212" s="6" t="s">
        <v>46</v>
      </c>
      <c r="B212" s="5" t="s">
        <v>88</v>
      </c>
      <c r="C212" s="5" t="s">
        <v>17</v>
      </c>
      <c r="D212" s="5" t="s">
        <v>50</v>
      </c>
      <c r="E212" s="5" t="s">
        <v>184</v>
      </c>
      <c r="F212" s="5" t="s">
        <v>47</v>
      </c>
      <c r="G212" s="22">
        <f>G213</f>
        <v>0</v>
      </c>
      <c r="H212" s="22">
        <f t="shared" ref="H212:K212" si="173">H213</f>
        <v>6499</v>
      </c>
      <c r="I212" s="22">
        <f t="shared" si="173"/>
        <v>0</v>
      </c>
      <c r="J212" s="22">
        <f t="shared" si="173"/>
        <v>0</v>
      </c>
      <c r="K212" s="22">
        <f t="shared" si="173"/>
        <v>0</v>
      </c>
    </row>
    <row r="213" spans="1:11" ht="26.4" outlineLevel="7" x14ac:dyDescent="0.3">
      <c r="A213" s="6" t="s">
        <v>48</v>
      </c>
      <c r="B213" s="5" t="s">
        <v>88</v>
      </c>
      <c r="C213" s="5" t="s">
        <v>17</v>
      </c>
      <c r="D213" s="5" t="s">
        <v>50</v>
      </c>
      <c r="E213" s="5" t="s">
        <v>184</v>
      </c>
      <c r="F213" s="5" t="s">
        <v>49</v>
      </c>
      <c r="G213" s="22">
        <v>0</v>
      </c>
      <c r="H213" s="22">
        <v>6499</v>
      </c>
      <c r="I213" s="22">
        <v>0</v>
      </c>
      <c r="J213" s="7">
        <v>0</v>
      </c>
      <c r="K213" s="7">
        <v>0</v>
      </c>
    </row>
    <row r="214" spans="1:11" ht="54.6" customHeight="1" outlineLevel="7" x14ac:dyDescent="0.3">
      <c r="A214" s="6" t="s">
        <v>190</v>
      </c>
      <c r="B214" s="5" t="s">
        <v>88</v>
      </c>
      <c r="C214" s="5" t="s">
        <v>17</v>
      </c>
      <c r="D214" s="5" t="s">
        <v>50</v>
      </c>
      <c r="E214" s="5" t="s">
        <v>191</v>
      </c>
      <c r="F214" s="5" t="s">
        <v>5</v>
      </c>
      <c r="G214" s="22">
        <f>G215</f>
        <v>0</v>
      </c>
      <c r="H214" s="22">
        <f t="shared" ref="H214:K214" si="174">H215</f>
        <v>29.381</v>
      </c>
      <c r="I214" s="22">
        <f t="shared" si="174"/>
        <v>0</v>
      </c>
      <c r="J214" s="22">
        <f t="shared" si="174"/>
        <v>0</v>
      </c>
      <c r="K214" s="22">
        <f t="shared" si="174"/>
        <v>0</v>
      </c>
    </row>
    <row r="215" spans="1:11" ht="28.2" customHeight="1" outlineLevel="7" x14ac:dyDescent="0.3">
      <c r="A215" s="6" t="s">
        <v>46</v>
      </c>
      <c r="B215" s="5" t="s">
        <v>88</v>
      </c>
      <c r="C215" s="5" t="s">
        <v>17</v>
      </c>
      <c r="D215" s="5" t="s">
        <v>50</v>
      </c>
      <c r="E215" s="5" t="s">
        <v>191</v>
      </c>
      <c r="F215" s="5" t="s">
        <v>47</v>
      </c>
      <c r="G215" s="22">
        <f>G216</f>
        <v>0</v>
      </c>
      <c r="H215" s="22">
        <f t="shared" ref="H215:K215" si="175">H216</f>
        <v>29.381</v>
      </c>
      <c r="I215" s="22">
        <f t="shared" si="175"/>
        <v>0</v>
      </c>
      <c r="J215" s="22">
        <f t="shared" si="175"/>
        <v>0</v>
      </c>
      <c r="K215" s="22">
        <f t="shared" si="175"/>
        <v>0</v>
      </c>
    </row>
    <row r="216" spans="1:11" ht="26.4" outlineLevel="7" x14ac:dyDescent="0.3">
      <c r="A216" s="6" t="s">
        <v>48</v>
      </c>
      <c r="B216" s="5" t="s">
        <v>88</v>
      </c>
      <c r="C216" s="5" t="s">
        <v>17</v>
      </c>
      <c r="D216" s="5" t="s">
        <v>50</v>
      </c>
      <c r="E216" s="5" t="s">
        <v>191</v>
      </c>
      <c r="F216" s="5" t="s">
        <v>49</v>
      </c>
      <c r="G216" s="22">
        <v>0</v>
      </c>
      <c r="H216" s="22">
        <v>29.381</v>
      </c>
      <c r="I216" s="22">
        <v>0</v>
      </c>
      <c r="J216" s="7">
        <v>0</v>
      </c>
      <c r="K216" s="7">
        <v>0</v>
      </c>
    </row>
    <row r="217" spans="1:11" ht="79.2" outlineLevel="7" x14ac:dyDescent="0.3">
      <c r="A217" s="6" t="s">
        <v>27</v>
      </c>
      <c r="B217" s="5" t="s">
        <v>88</v>
      </c>
      <c r="C217" s="5" t="s">
        <v>17</v>
      </c>
      <c r="D217" s="5" t="s">
        <v>50</v>
      </c>
      <c r="E217" s="5" t="s">
        <v>28</v>
      </c>
      <c r="F217" s="5" t="s">
        <v>5</v>
      </c>
      <c r="G217" s="22">
        <f>G218</f>
        <v>0</v>
      </c>
      <c r="H217" s="22">
        <f t="shared" ref="H217:K217" si="176">H218</f>
        <v>201</v>
      </c>
      <c r="I217" s="22">
        <f t="shared" si="176"/>
        <v>0</v>
      </c>
      <c r="J217" s="22">
        <f t="shared" si="176"/>
        <v>0</v>
      </c>
      <c r="K217" s="22">
        <f t="shared" si="176"/>
        <v>0</v>
      </c>
    </row>
    <row r="218" spans="1:11" ht="25.8" customHeight="1" outlineLevel="7" x14ac:dyDescent="0.3">
      <c r="A218" s="6" t="s">
        <v>46</v>
      </c>
      <c r="B218" s="5" t="s">
        <v>88</v>
      </c>
      <c r="C218" s="5" t="s">
        <v>17</v>
      </c>
      <c r="D218" s="5" t="s">
        <v>50</v>
      </c>
      <c r="E218" s="5" t="s">
        <v>28</v>
      </c>
      <c r="F218" s="5" t="s">
        <v>47</v>
      </c>
      <c r="G218" s="22">
        <f>G219</f>
        <v>0</v>
      </c>
      <c r="H218" s="22">
        <f t="shared" ref="H218:K218" si="177">H219</f>
        <v>201</v>
      </c>
      <c r="I218" s="22">
        <f t="shared" si="177"/>
        <v>0</v>
      </c>
      <c r="J218" s="22">
        <f t="shared" si="177"/>
        <v>0</v>
      </c>
      <c r="K218" s="22">
        <f t="shared" si="177"/>
        <v>0</v>
      </c>
    </row>
    <row r="219" spans="1:11" ht="26.4" outlineLevel="7" x14ac:dyDescent="0.3">
      <c r="A219" s="6" t="s">
        <v>48</v>
      </c>
      <c r="B219" s="5" t="s">
        <v>88</v>
      </c>
      <c r="C219" s="5" t="s">
        <v>17</v>
      </c>
      <c r="D219" s="5" t="s">
        <v>50</v>
      </c>
      <c r="E219" s="5" t="s">
        <v>28</v>
      </c>
      <c r="F219" s="5" t="s">
        <v>49</v>
      </c>
      <c r="G219" s="22">
        <v>0</v>
      </c>
      <c r="H219" s="22">
        <v>201</v>
      </c>
      <c r="I219" s="22">
        <v>0</v>
      </c>
      <c r="J219" s="7">
        <v>0</v>
      </c>
      <c r="K219" s="7">
        <v>0</v>
      </c>
    </row>
    <row r="220" spans="1:11" ht="29.4" customHeight="1" outlineLevel="4" x14ac:dyDescent="0.3">
      <c r="A220" s="6" t="s">
        <v>133</v>
      </c>
      <c r="B220" s="5" t="s">
        <v>88</v>
      </c>
      <c r="C220" s="5" t="s">
        <v>17</v>
      </c>
      <c r="D220" s="5" t="s">
        <v>50</v>
      </c>
      <c r="E220" s="5" t="s">
        <v>76</v>
      </c>
      <c r="F220" s="5" t="s">
        <v>5</v>
      </c>
      <c r="G220" s="22">
        <f t="shared" ref="G220:G223" si="178">G221</f>
        <v>115.172</v>
      </c>
      <c r="H220" s="22">
        <f t="shared" ref="H220:K220" si="179">H221</f>
        <v>80</v>
      </c>
      <c r="I220" s="22">
        <f t="shared" si="179"/>
        <v>80</v>
      </c>
      <c r="J220" s="7">
        <f t="shared" si="179"/>
        <v>80</v>
      </c>
      <c r="K220" s="7">
        <f t="shared" si="179"/>
        <v>80</v>
      </c>
    </row>
    <row r="221" spans="1:11" ht="52.8" outlineLevel="6" x14ac:dyDescent="0.3">
      <c r="A221" s="6" t="s">
        <v>77</v>
      </c>
      <c r="B221" s="5" t="s">
        <v>88</v>
      </c>
      <c r="C221" s="5" t="s">
        <v>17</v>
      </c>
      <c r="D221" s="5" t="s">
        <v>50</v>
      </c>
      <c r="E221" s="5" t="s">
        <v>78</v>
      </c>
      <c r="F221" s="5" t="s">
        <v>5</v>
      </c>
      <c r="G221" s="22">
        <f t="shared" si="178"/>
        <v>115.172</v>
      </c>
      <c r="H221" s="22">
        <f t="shared" ref="H221:K221" si="180">H222</f>
        <v>80</v>
      </c>
      <c r="I221" s="22">
        <f t="shared" si="180"/>
        <v>80</v>
      </c>
      <c r="J221" s="7">
        <f t="shared" si="180"/>
        <v>80</v>
      </c>
      <c r="K221" s="7">
        <f t="shared" si="180"/>
        <v>80</v>
      </c>
    </row>
    <row r="222" spans="1:11" ht="79.2" outlineLevel="7" x14ac:dyDescent="0.3">
      <c r="A222" s="6" t="s">
        <v>79</v>
      </c>
      <c r="B222" s="5" t="s">
        <v>88</v>
      </c>
      <c r="C222" s="5" t="s">
        <v>17</v>
      </c>
      <c r="D222" s="5" t="s">
        <v>50</v>
      </c>
      <c r="E222" s="5" t="s">
        <v>80</v>
      </c>
      <c r="F222" s="5" t="s">
        <v>5</v>
      </c>
      <c r="G222" s="22">
        <f t="shared" si="178"/>
        <v>115.172</v>
      </c>
      <c r="H222" s="22">
        <f t="shared" ref="H222:K222" si="181">H223</f>
        <v>80</v>
      </c>
      <c r="I222" s="22">
        <f t="shared" si="181"/>
        <v>80</v>
      </c>
      <c r="J222" s="7">
        <f t="shared" si="181"/>
        <v>80</v>
      </c>
      <c r="K222" s="7">
        <f t="shared" si="181"/>
        <v>80</v>
      </c>
    </row>
    <row r="223" spans="1:11" ht="27" customHeight="1" outlineLevel="7" x14ac:dyDescent="0.3">
      <c r="A223" s="6" t="s">
        <v>46</v>
      </c>
      <c r="B223" s="5" t="s">
        <v>88</v>
      </c>
      <c r="C223" s="5" t="s">
        <v>17</v>
      </c>
      <c r="D223" s="5" t="s">
        <v>50</v>
      </c>
      <c r="E223" s="5" t="s">
        <v>80</v>
      </c>
      <c r="F223" s="5" t="s">
        <v>47</v>
      </c>
      <c r="G223" s="22">
        <f t="shared" si="178"/>
        <v>115.172</v>
      </c>
      <c r="H223" s="22">
        <f t="shared" ref="H223:K223" si="182">H224</f>
        <v>80</v>
      </c>
      <c r="I223" s="22">
        <f t="shared" si="182"/>
        <v>80</v>
      </c>
      <c r="J223" s="7">
        <f t="shared" si="182"/>
        <v>80</v>
      </c>
      <c r="K223" s="7">
        <f t="shared" si="182"/>
        <v>80</v>
      </c>
    </row>
    <row r="224" spans="1:11" ht="26.4" outlineLevel="7" x14ac:dyDescent="0.3">
      <c r="A224" s="6" t="s">
        <v>48</v>
      </c>
      <c r="B224" s="5" t="s">
        <v>88</v>
      </c>
      <c r="C224" s="5" t="s">
        <v>17</v>
      </c>
      <c r="D224" s="5" t="s">
        <v>50</v>
      </c>
      <c r="E224" s="5" t="s">
        <v>80</v>
      </c>
      <c r="F224" s="5" t="s">
        <v>49</v>
      </c>
      <c r="G224" s="22">
        <v>115.172</v>
      </c>
      <c r="H224" s="22">
        <v>80</v>
      </c>
      <c r="I224" s="22">
        <v>80</v>
      </c>
      <c r="J224" s="7">
        <v>80</v>
      </c>
      <c r="K224" s="7">
        <v>80</v>
      </c>
    </row>
    <row r="225" spans="1:11" ht="26.4" outlineLevel="3" x14ac:dyDescent="0.3">
      <c r="A225" s="6" t="s">
        <v>58</v>
      </c>
      <c r="B225" s="5" t="s">
        <v>88</v>
      </c>
      <c r="C225" s="5" t="s">
        <v>17</v>
      </c>
      <c r="D225" s="5" t="s">
        <v>17</v>
      </c>
      <c r="E225" s="5" t="s">
        <v>7</v>
      </c>
      <c r="F225" s="5" t="s">
        <v>5</v>
      </c>
      <c r="G225" s="22">
        <f t="shared" ref="G225:G227" si="183">G226</f>
        <v>6953.4674099999993</v>
      </c>
      <c r="H225" s="22">
        <f t="shared" ref="H225:K225" si="184">H226</f>
        <v>6527.8950000000004</v>
      </c>
      <c r="I225" s="22">
        <f t="shared" si="184"/>
        <v>6942.058</v>
      </c>
      <c r="J225" s="7">
        <f t="shared" si="184"/>
        <v>6942.058</v>
      </c>
      <c r="K225" s="7">
        <f t="shared" si="184"/>
        <v>6942.058</v>
      </c>
    </row>
    <row r="226" spans="1:11" ht="39.6" outlineLevel="4" x14ac:dyDescent="0.3">
      <c r="A226" s="6" t="s">
        <v>130</v>
      </c>
      <c r="B226" s="5" t="s">
        <v>88</v>
      </c>
      <c r="C226" s="5" t="s">
        <v>17</v>
      </c>
      <c r="D226" s="5" t="s">
        <v>17</v>
      </c>
      <c r="E226" s="5" t="s">
        <v>20</v>
      </c>
      <c r="F226" s="5" t="s">
        <v>5</v>
      </c>
      <c r="G226" s="22">
        <f t="shared" si="183"/>
        <v>6953.4674099999993</v>
      </c>
      <c r="H226" s="22">
        <f t="shared" ref="H226:K226" si="185">H227</f>
        <v>6527.8950000000004</v>
      </c>
      <c r="I226" s="22">
        <f t="shared" si="185"/>
        <v>6942.058</v>
      </c>
      <c r="J226" s="7">
        <f t="shared" si="185"/>
        <v>6942.058</v>
      </c>
      <c r="K226" s="7">
        <f t="shared" si="185"/>
        <v>6942.058</v>
      </c>
    </row>
    <row r="227" spans="1:11" ht="52.8" outlineLevel="5" x14ac:dyDescent="0.3">
      <c r="A227" s="6" t="s">
        <v>59</v>
      </c>
      <c r="B227" s="5" t="s">
        <v>88</v>
      </c>
      <c r="C227" s="5" t="s">
        <v>17</v>
      </c>
      <c r="D227" s="5" t="s">
        <v>17</v>
      </c>
      <c r="E227" s="5" t="s">
        <v>60</v>
      </c>
      <c r="F227" s="5" t="s">
        <v>5</v>
      </c>
      <c r="G227" s="22">
        <f t="shared" si="183"/>
        <v>6953.4674099999993</v>
      </c>
      <c r="H227" s="22">
        <f t="shared" ref="H227:K227" si="186">H228</f>
        <v>6527.8950000000004</v>
      </c>
      <c r="I227" s="22">
        <f t="shared" si="186"/>
        <v>6942.058</v>
      </c>
      <c r="J227" s="7">
        <f t="shared" si="186"/>
        <v>6942.058</v>
      </c>
      <c r="K227" s="7">
        <f t="shared" si="186"/>
        <v>6942.058</v>
      </c>
    </row>
    <row r="228" spans="1:11" ht="15.6" customHeight="1" outlineLevel="6" x14ac:dyDescent="0.3">
      <c r="A228" s="6" t="s">
        <v>109</v>
      </c>
      <c r="B228" s="5" t="s">
        <v>88</v>
      </c>
      <c r="C228" s="5" t="s">
        <v>17</v>
      </c>
      <c r="D228" s="5" t="s">
        <v>17</v>
      </c>
      <c r="E228" s="5" t="s">
        <v>110</v>
      </c>
      <c r="F228" s="5" t="s">
        <v>5</v>
      </c>
      <c r="G228" s="22">
        <f>G229+G232+G235</f>
        <v>6953.4674099999993</v>
      </c>
      <c r="H228" s="22">
        <f t="shared" ref="H228:K228" si="187">H229+H232+H235</f>
        <v>6527.8950000000004</v>
      </c>
      <c r="I228" s="22">
        <f t="shared" si="187"/>
        <v>6942.058</v>
      </c>
      <c r="J228" s="22">
        <f t="shared" si="187"/>
        <v>6942.058</v>
      </c>
      <c r="K228" s="22">
        <f t="shared" si="187"/>
        <v>6942.058</v>
      </c>
    </row>
    <row r="229" spans="1:11" ht="39.6" outlineLevel="7" x14ac:dyDescent="0.3">
      <c r="A229" s="6" t="s">
        <v>111</v>
      </c>
      <c r="B229" s="5" t="s">
        <v>88</v>
      </c>
      <c r="C229" s="5" t="s">
        <v>17</v>
      </c>
      <c r="D229" s="5" t="s">
        <v>17</v>
      </c>
      <c r="E229" s="5" t="s">
        <v>112</v>
      </c>
      <c r="F229" s="5" t="s">
        <v>5</v>
      </c>
      <c r="G229" s="22">
        <f t="shared" ref="G229:G230" si="188">G230</f>
        <v>158.50977</v>
      </c>
      <c r="H229" s="22">
        <f t="shared" ref="H229:K229" si="189">H230</f>
        <v>175</v>
      </c>
      <c r="I229" s="22">
        <f t="shared" si="189"/>
        <v>175</v>
      </c>
      <c r="J229" s="7">
        <f t="shared" si="189"/>
        <v>175</v>
      </c>
      <c r="K229" s="7">
        <f t="shared" si="189"/>
        <v>175</v>
      </c>
    </row>
    <row r="230" spans="1:11" ht="28.8" customHeight="1" outlineLevel="7" x14ac:dyDescent="0.3">
      <c r="A230" s="6" t="s">
        <v>46</v>
      </c>
      <c r="B230" s="5" t="s">
        <v>88</v>
      </c>
      <c r="C230" s="5" t="s">
        <v>17</v>
      </c>
      <c r="D230" s="5" t="s">
        <v>17</v>
      </c>
      <c r="E230" s="5" t="s">
        <v>112</v>
      </c>
      <c r="F230" s="5" t="s">
        <v>47</v>
      </c>
      <c r="G230" s="22">
        <f t="shared" si="188"/>
        <v>158.50977</v>
      </c>
      <c r="H230" s="22">
        <f t="shared" ref="H230:K230" si="190">H231</f>
        <v>175</v>
      </c>
      <c r="I230" s="22">
        <f t="shared" si="190"/>
        <v>175</v>
      </c>
      <c r="J230" s="7">
        <f t="shared" si="190"/>
        <v>175</v>
      </c>
      <c r="K230" s="7">
        <f t="shared" si="190"/>
        <v>175</v>
      </c>
    </row>
    <row r="231" spans="1:11" ht="26.4" outlineLevel="7" x14ac:dyDescent="0.3">
      <c r="A231" s="6" t="s">
        <v>48</v>
      </c>
      <c r="B231" s="5" t="s">
        <v>88</v>
      </c>
      <c r="C231" s="5" t="s">
        <v>17</v>
      </c>
      <c r="D231" s="5" t="s">
        <v>17</v>
      </c>
      <c r="E231" s="5" t="s">
        <v>112</v>
      </c>
      <c r="F231" s="5" t="s">
        <v>49</v>
      </c>
      <c r="G231" s="22">
        <v>158.50977</v>
      </c>
      <c r="H231" s="22">
        <v>175</v>
      </c>
      <c r="I231" s="22">
        <v>175</v>
      </c>
      <c r="J231" s="7">
        <v>175</v>
      </c>
      <c r="K231" s="7">
        <v>175</v>
      </c>
    </row>
    <row r="232" spans="1:11" ht="39.6" outlineLevel="7" x14ac:dyDescent="0.3">
      <c r="A232" s="6" t="s">
        <v>113</v>
      </c>
      <c r="B232" s="5" t="s">
        <v>88</v>
      </c>
      <c r="C232" s="5" t="s">
        <v>17</v>
      </c>
      <c r="D232" s="5" t="s">
        <v>17</v>
      </c>
      <c r="E232" s="5" t="s">
        <v>114</v>
      </c>
      <c r="F232" s="5" t="s">
        <v>5</v>
      </c>
      <c r="G232" s="22">
        <f t="shared" ref="G232:G233" si="191">G233</f>
        <v>20</v>
      </c>
      <c r="H232" s="22">
        <f t="shared" ref="H232:K232" si="192">H233</f>
        <v>25</v>
      </c>
      <c r="I232" s="22">
        <f t="shared" si="192"/>
        <v>25</v>
      </c>
      <c r="J232" s="7">
        <f t="shared" si="192"/>
        <v>25</v>
      </c>
      <c r="K232" s="7">
        <f t="shared" si="192"/>
        <v>25</v>
      </c>
    </row>
    <row r="233" spans="1:11" ht="26.4" customHeight="1" outlineLevel="7" x14ac:dyDescent="0.3">
      <c r="A233" s="6" t="s">
        <v>46</v>
      </c>
      <c r="B233" s="5" t="s">
        <v>88</v>
      </c>
      <c r="C233" s="5" t="s">
        <v>17</v>
      </c>
      <c r="D233" s="5" t="s">
        <v>17</v>
      </c>
      <c r="E233" s="5" t="s">
        <v>114</v>
      </c>
      <c r="F233" s="5" t="s">
        <v>47</v>
      </c>
      <c r="G233" s="22">
        <f t="shared" si="191"/>
        <v>20</v>
      </c>
      <c r="H233" s="22">
        <f t="shared" ref="H233:K233" si="193">H234</f>
        <v>25</v>
      </c>
      <c r="I233" s="22">
        <f t="shared" si="193"/>
        <v>25</v>
      </c>
      <c r="J233" s="7">
        <f t="shared" si="193"/>
        <v>25</v>
      </c>
      <c r="K233" s="7">
        <f t="shared" si="193"/>
        <v>25</v>
      </c>
    </row>
    <row r="234" spans="1:11" ht="26.4" outlineLevel="7" x14ac:dyDescent="0.3">
      <c r="A234" s="6" t="s">
        <v>48</v>
      </c>
      <c r="B234" s="5" t="s">
        <v>88</v>
      </c>
      <c r="C234" s="5" t="s">
        <v>17</v>
      </c>
      <c r="D234" s="5" t="s">
        <v>17</v>
      </c>
      <c r="E234" s="5" t="s">
        <v>114</v>
      </c>
      <c r="F234" s="5" t="s">
        <v>49</v>
      </c>
      <c r="G234" s="22">
        <v>20</v>
      </c>
      <c r="H234" s="22">
        <v>25</v>
      </c>
      <c r="I234" s="22">
        <v>25</v>
      </c>
      <c r="J234" s="7">
        <v>25</v>
      </c>
      <c r="K234" s="7">
        <v>25</v>
      </c>
    </row>
    <row r="235" spans="1:11" ht="79.2" outlineLevel="7" x14ac:dyDescent="0.3">
      <c r="A235" s="6" t="s">
        <v>115</v>
      </c>
      <c r="B235" s="5" t="s">
        <v>88</v>
      </c>
      <c r="C235" s="5" t="s">
        <v>17</v>
      </c>
      <c r="D235" s="5" t="s">
        <v>17</v>
      </c>
      <c r="E235" s="5" t="s">
        <v>116</v>
      </c>
      <c r="F235" s="5" t="s">
        <v>5</v>
      </c>
      <c r="G235" s="22">
        <f>G236</f>
        <v>6774.9576399999996</v>
      </c>
      <c r="H235" s="22">
        <f t="shared" ref="H235:K235" si="194">H236</f>
        <v>6327.8950000000004</v>
      </c>
      <c r="I235" s="22">
        <f t="shared" si="194"/>
        <v>6742.058</v>
      </c>
      <c r="J235" s="22">
        <f t="shared" si="194"/>
        <v>6742.058</v>
      </c>
      <c r="K235" s="22">
        <f t="shared" si="194"/>
        <v>6742.058</v>
      </c>
    </row>
    <row r="236" spans="1:11" ht="28.8" customHeight="1" outlineLevel="7" x14ac:dyDescent="0.3">
      <c r="A236" s="6" t="s">
        <v>46</v>
      </c>
      <c r="B236" s="5" t="s">
        <v>88</v>
      </c>
      <c r="C236" s="5" t="s">
        <v>17</v>
      </c>
      <c r="D236" s="5" t="s">
        <v>17</v>
      </c>
      <c r="E236" s="5" t="s">
        <v>116</v>
      </c>
      <c r="F236" s="5" t="s">
        <v>47</v>
      </c>
      <c r="G236" s="22">
        <f t="shared" ref="G236" si="195">G237</f>
        <v>6774.9576399999996</v>
      </c>
      <c r="H236" s="22">
        <f t="shared" ref="H236:K236" si="196">H237</f>
        <v>6327.8950000000004</v>
      </c>
      <c r="I236" s="22">
        <f t="shared" si="196"/>
        <v>6742.058</v>
      </c>
      <c r="J236" s="7">
        <f t="shared" si="196"/>
        <v>6742.058</v>
      </c>
      <c r="K236" s="7">
        <f t="shared" si="196"/>
        <v>6742.058</v>
      </c>
    </row>
    <row r="237" spans="1:11" ht="26.4" outlineLevel="7" x14ac:dyDescent="0.3">
      <c r="A237" s="6" t="s">
        <v>48</v>
      </c>
      <c r="B237" s="5" t="s">
        <v>88</v>
      </c>
      <c r="C237" s="5" t="s">
        <v>17</v>
      </c>
      <c r="D237" s="5" t="s">
        <v>17</v>
      </c>
      <c r="E237" s="5" t="s">
        <v>116</v>
      </c>
      <c r="F237" s="5" t="s">
        <v>49</v>
      </c>
      <c r="G237" s="22">
        <v>6774.9576399999996</v>
      </c>
      <c r="H237" s="22">
        <v>6327.8950000000004</v>
      </c>
      <c r="I237" s="22">
        <v>6742.058</v>
      </c>
      <c r="J237" s="7">
        <v>6742.058</v>
      </c>
      <c r="K237" s="7">
        <v>6742.058</v>
      </c>
    </row>
    <row r="238" spans="1:11" outlineLevel="3" x14ac:dyDescent="0.3">
      <c r="A238" s="6" t="s">
        <v>117</v>
      </c>
      <c r="B238" s="5" t="s">
        <v>88</v>
      </c>
      <c r="C238" s="5" t="s">
        <v>17</v>
      </c>
      <c r="D238" s="5" t="s">
        <v>37</v>
      </c>
      <c r="E238" s="5" t="s">
        <v>7</v>
      </c>
      <c r="F238" s="5" t="s">
        <v>5</v>
      </c>
      <c r="G238" s="22">
        <f>G239+G245+G250</f>
        <v>386.38</v>
      </c>
      <c r="H238" s="22">
        <f t="shared" ref="H238:K238" si="197">H239+H245+H250</f>
        <v>629</v>
      </c>
      <c r="I238" s="22">
        <f t="shared" si="197"/>
        <v>444</v>
      </c>
      <c r="J238" s="22">
        <f t="shared" si="197"/>
        <v>444</v>
      </c>
      <c r="K238" s="22">
        <f t="shared" si="197"/>
        <v>444</v>
      </c>
    </row>
    <row r="239" spans="1:11" ht="39.6" outlineLevel="4" x14ac:dyDescent="0.3">
      <c r="A239" s="6" t="s">
        <v>130</v>
      </c>
      <c r="B239" s="5" t="s">
        <v>88</v>
      </c>
      <c r="C239" s="5" t="s">
        <v>17</v>
      </c>
      <c r="D239" s="5" t="s">
        <v>37</v>
      </c>
      <c r="E239" s="5" t="s">
        <v>20</v>
      </c>
      <c r="F239" s="5" t="s">
        <v>5</v>
      </c>
      <c r="G239" s="22">
        <f>G240</f>
        <v>247.38</v>
      </c>
      <c r="H239" s="22">
        <f t="shared" ref="H239:K239" si="198">H240</f>
        <v>300</v>
      </c>
      <c r="I239" s="22">
        <f t="shared" si="198"/>
        <v>300</v>
      </c>
      <c r="J239" s="22">
        <f t="shared" si="198"/>
        <v>300</v>
      </c>
      <c r="K239" s="22">
        <f t="shared" si="198"/>
        <v>300</v>
      </c>
    </row>
    <row r="240" spans="1:11" ht="52.8" outlineLevel="5" x14ac:dyDescent="0.3">
      <c r="A240" s="6" t="s">
        <v>59</v>
      </c>
      <c r="B240" s="5" t="s">
        <v>88</v>
      </c>
      <c r="C240" s="5" t="s">
        <v>17</v>
      </c>
      <c r="D240" s="5" t="s">
        <v>37</v>
      </c>
      <c r="E240" s="5" t="s">
        <v>60</v>
      </c>
      <c r="F240" s="5" t="s">
        <v>5</v>
      </c>
      <c r="G240" s="22">
        <f t="shared" ref="G240:G243" si="199">G241</f>
        <v>247.38</v>
      </c>
      <c r="H240" s="22">
        <f t="shared" ref="H240:K240" si="200">H241</f>
        <v>300</v>
      </c>
      <c r="I240" s="22">
        <f t="shared" si="200"/>
        <v>300</v>
      </c>
      <c r="J240" s="7">
        <f t="shared" si="200"/>
        <v>300</v>
      </c>
      <c r="K240" s="7">
        <f t="shared" si="200"/>
        <v>300</v>
      </c>
    </row>
    <row r="241" spans="1:11" ht="52.8" outlineLevel="6" x14ac:dyDescent="0.3">
      <c r="A241" s="6" t="s">
        <v>106</v>
      </c>
      <c r="B241" s="5" t="s">
        <v>88</v>
      </c>
      <c r="C241" s="5" t="s">
        <v>17</v>
      </c>
      <c r="D241" s="5" t="s">
        <v>37</v>
      </c>
      <c r="E241" s="5" t="s">
        <v>107</v>
      </c>
      <c r="F241" s="5" t="s">
        <v>5</v>
      </c>
      <c r="G241" s="22">
        <f t="shared" si="199"/>
        <v>247.38</v>
      </c>
      <c r="H241" s="22">
        <f t="shared" ref="H241:K241" si="201">H242</f>
        <v>300</v>
      </c>
      <c r="I241" s="22">
        <f t="shared" si="201"/>
        <v>300</v>
      </c>
      <c r="J241" s="7">
        <f t="shared" si="201"/>
        <v>300</v>
      </c>
      <c r="K241" s="7">
        <f t="shared" si="201"/>
        <v>300</v>
      </c>
    </row>
    <row r="242" spans="1:11" ht="26.4" outlineLevel="7" x14ac:dyDescent="0.3">
      <c r="A242" s="6" t="s">
        <v>61</v>
      </c>
      <c r="B242" s="5" t="s">
        <v>88</v>
      </c>
      <c r="C242" s="5" t="s">
        <v>17</v>
      </c>
      <c r="D242" s="5" t="s">
        <v>37</v>
      </c>
      <c r="E242" s="5" t="s">
        <v>118</v>
      </c>
      <c r="F242" s="5" t="s">
        <v>5</v>
      </c>
      <c r="G242" s="22">
        <f t="shared" si="199"/>
        <v>247.38</v>
      </c>
      <c r="H242" s="22">
        <f t="shared" ref="H242:K242" si="202">H243</f>
        <v>300</v>
      </c>
      <c r="I242" s="22">
        <f t="shared" si="202"/>
        <v>300</v>
      </c>
      <c r="J242" s="7">
        <f t="shared" si="202"/>
        <v>300</v>
      </c>
      <c r="K242" s="7">
        <f t="shared" si="202"/>
        <v>300</v>
      </c>
    </row>
    <row r="243" spans="1:11" ht="27" customHeight="1" outlineLevel="7" x14ac:dyDescent="0.3">
      <c r="A243" s="6" t="s">
        <v>46</v>
      </c>
      <c r="B243" s="5" t="s">
        <v>88</v>
      </c>
      <c r="C243" s="5" t="s">
        <v>17</v>
      </c>
      <c r="D243" s="5" t="s">
        <v>37</v>
      </c>
      <c r="E243" s="5" t="s">
        <v>118</v>
      </c>
      <c r="F243" s="5" t="s">
        <v>47</v>
      </c>
      <c r="G243" s="22">
        <f t="shared" si="199"/>
        <v>247.38</v>
      </c>
      <c r="H243" s="22">
        <f t="shared" ref="H243:K243" si="203">H244</f>
        <v>300</v>
      </c>
      <c r="I243" s="22">
        <f t="shared" si="203"/>
        <v>300</v>
      </c>
      <c r="J243" s="7">
        <f t="shared" si="203"/>
        <v>300</v>
      </c>
      <c r="K243" s="7">
        <f t="shared" si="203"/>
        <v>300</v>
      </c>
    </row>
    <row r="244" spans="1:11" ht="26.4" outlineLevel="7" x14ac:dyDescent="0.3">
      <c r="A244" s="6" t="s">
        <v>48</v>
      </c>
      <c r="B244" s="5" t="s">
        <v>88</v>
      </c>
      <c r="C244" s="5" t="s">
        <v>17</v>
      </c>
      <c r="D244" s="5" t="s">
        <v>37</v>
      </c>
      <c r="E244" s="5" t="s">
        <v>118</v>
      </c>
      <c r="F244" s="5" t="s">
        <v>49</v>
      </c>
      <c r="G244" s="22">
        <v>247.38</v>
      </c>
      <c r="H244" s="22">
        <v>300</v>
      </c>
      <c r="I244" s="22">
        <v>300</v>
      </c>
      <c r="J244" s="7">
        <v>300</v>
      </c>
      <c r="K244" s="7">
        <v>300</v>
      </c>
    </row>
    <row r="245" spans="1:11" ht="52.8" outlineLevel="4" x14ac:dyDescent="0.3">
      <c r="A245" s="6" t="s">
        <v>29</v>
      </c>
      <c r="B245" s="5" t="s">
        <v>88</v>
      </c>
      <c r="C245" s="5" t="s">
        <v>17</v>
      </c>
      <c r="D245" s="5" t="s">
        <v>37</v>
      </c>
      <c r="E245" s="5" t="s">
        <v>30</v>
      </c>
      <c r="F245" s="5" t="s">
        <v>5</v>
      </c>
      <c r="G245" s="22">
        <f t="shared" ref="G245:G248" si="204">G246</f>
        <v>90</v>
      </c>
      <c r="H245" s="22">
        <f t="shared" ref="H245:K245" si="205">H246</f>
        <v>275</v>
      </c>
      <c r="I245" s="22">
        <f t="shared" si="205"/>
        <v>90</v>
      </c>
      <c r="J245" s="7">
        <f t="shared" si="205"/>
        <v>90</v>
      </c>
      <c r="K245" s="7">
        <f t="shared" si="205"/>
        <v>90</v>
      </c>
    </row>
    <row r="246" spans="1:11" ht="39.6" outlineLevel="6" x14ac:dyDescent="0.3">
      <c r="A246" s="6" t="s">
        <v>31</v>
      </c>
      <c r="B246" s="5" t="s">
        <v>88</v>
      </c>
      <c r="C246" s="5" t="s">
        <v>17</v>
      </c>
      <c r="D246" s="5" t="s">
        <v>37</v>
      </c>
      <c r="E246" s="5" t="s">
        <v>32</v>
      </c>
      <c r="F246" s="5" t="s">
        <v>5</v>
      </c>
      <c r="G246" s="22">
        <f t="shared" si="204"/>
        <v>90</v>
      </c>
      <c r="H246" s="22">
        <f t="shared" ref="H246:K246" si="206">H247</f>
        <v>275</v>
      </c>
      <c r="I246" s="22">
        <f t="shared" si="206"/>
        <v>90</v>
      </c>
      <c r="J246" s="7">
        <f t="shared" si="206"/>
        <v>90</v>
      </c>
      <c r="K246" s="7">
        <f t="shared" si="206"/>
        <v>90</v>
      </c>
    </row>
    <row r="247" spans="1:11" ht="39.6" outlineLevel="7" x14ac:dyDescent="0.3">
      <c r="A247" s="6" t="s">
        <v>33</v>
      </c>
      <c r="B247" s="5" t="s">
        <v>88</v>
      </c>
      <c r="C247" s="5" t="s">
        <v>17</v>
      </c>
      <c r="D247" s="5" t="s">
        <v>37</v>
      </c>
      <c r="E247" s="5" t="s">
        <v>34</v>
      </c>
      <c r="F247" s="5" t="s">
        <v>5</v>
      </c>
      <c r="G247" s="22">
        <f t="shared" si="204"/>
        <v>90</v>
      </c>
      <c r="H247" s="22">
        <f t="shared" ref="H247:K247" si="207">H248</f>
        <v>275</v>
      </c>
      <c r="I247" s="22">
        <f t="shared" si="207"/>
        <v>90</v>
      </c>
      <c r="J247" s="7">
        <f t="shared" si="207"/>
        <v>90</v>
      </c>
      <c r="K247" s="7">
        <f t="shared" si="207"/>
        <v>90</v>
      </c>
    </row>
    <row r="248" spans="1:11" ht="28.8" customHeight="1" outlineLevel="7" x14ac:dyDescent="0.3">
      <c r="A248" s="6" t="s">
        <v>46</v>
      </c>
      <c r="B248" s="5" t="s">
        <v>88</v>
      </c>
      <c r="C248" s="5" t="s">
        <v>17</v>
      </c>
      <c r="D248" s="5" t="s">
        <v>37</v>
      </c>
      <c r="E248" s="5" t="s">
        <v>34</v>
      </c>
      <c r="F248" s="5" t="s">
        <v>47</v>
      </c>
      <c r="G248" s="22">
        <f t="shared" si="204"/>
        <v>90</v>
      </c>
      <c r="H248" s="22">
        <f t="shared" ref="H248:K248" si="208">H249</f>
        <v>275</v>
      </c>
      <c r="I248" s="22">
        <f t="shared" si="208"/>
        <v>90</v>
      </c>
      <c r="J248" s="7">
        <f t="shared" si="208"/>
        <v>90</v>
      </c>
      <c r="K248" s="7">
        <f t="shared" si="208"/>
        <v>90</v>
      </c>
    </row>
    <row r="249" spans="1:11" ht="26.4" outlineLevel="7" x14ac:dyDescent="0.3">
      <c r="A249" s="6" t="s">
        <v>48</v>
      </c>
      <c r="B249" s="5" t="s">
        <v>88</v>
      </c>
      <c r="C249" s="5" t="s">
        <v>17</v>
      </c>
      <c r="D249" s="5" t="s">
        <v>37</v>
      </c>
      <c r="E249" s="5">
        <v>1700120160</v>
      </c>
      <c r="F249" s="5" t="s">
        <v>49</v>
      </c>
      <c r="G249" s="22">
        <v>90</v>
      </c>
      <c r="H249" s="22">
        <v>275</v>
      </c>
      <c r="I249" s="22">
        <v>90</v>
      </c>
      <c r="J249" s="7">
        <v>90</v>
      </c>
      <c r="K249" s="7">
        <v>90</v>
      </c>
    </row>
    <row r="250" spans="1:11" ht="52.8" outlineLevel="4" x14ac:dyDescent="0.3">
      <c r="A250" s="6" t="s">
        <v>119</v>
      </c>
      <c r="B250" s="5" t="s">
        <v>88</v>
      </c>
      <c r="C250" s="5" t="s">
        <v>17</v>
      </c>
      <c r="D250" s="5" t="s">
        <v>37</v>
      </c>
      <c r="E250" s="5" t="s">
        <v>120</v>
      </c>
      <c r="F250" s="5" t="s">
        <v>5</v>
      </c>
      <c r="G250" s="22">
        <f t="shared" ref="G250:G253" si="209">G251</f>
        <v>49</v>
      </c>
      <c r="H250" s="22">
        <f t="shared" ref="H250:K250" si="210">H251</f>
        <v>54</v>
      </c>
      <c r="I250" s="22">
        <f t="shared" si="210"/>
        <v>54</v>
      </c>
      <c r="J250" s="7">
        <f t="shared" si="210"/>
        <v>54</v>
      </c>
      <c r="K250" s="7">
        <f t="shared" si="210"/>
        <v>54</v>
      </c>
    </row>
    <row r="251" spans="1:11" ht="52.8" outlineLevel="6" x14ac:dyDescent="0.3">
      <c r="A251" s="6" t="s">
        <v>121</v>
      </c>
      <c r="B251" s="5" t="s">
        <v>88</v>
      </c>
      <c r="C251" s="5" t="s">
        <v>17</v>
      </c>
      <c r="D251" s="5" t="s">
        <v>37</v>
      </c>
      <c r="E251" s="5" t="s">
        <v>122</v>
      </c>
      <c r="F251" s="5" t="s">
        <v>5</v>
      </c>
      <c r="G251" s="22">
        <f t="shared" si="209"/>
        <v>49</v>
      </c>
      <c r="H251" s="22">
        <f t="shared" ref="H251:K251" si="211">H252</f>
        <v>54</v>
      </c>
      <c r="I251" s="22">
        <f t="shared" si="211"/>
        <v>54</v>
      </c>
      <c r="J251" s="7">
        <f t="shared" si="211"/>
        <v>54</v>
      </c>
      <c r="K251" s="7">
        <f t="shared" si="211"/>
        <v>54</v>
      </c>
    </row>
    <row r="252" spans="1:11" ht="26.4" outlineLevel="7" x14ac:dyDescent="0.3">
      <c r="A252" s="6" t="s">
        <v>123</v>
      </c>
      <c r="B252" s="5" t="s">
        <v>88</v>
      </c>
      <c r="C252" s="5" t="s">
        <v>17</v>
      </c>
      <c r="D252" s="5" t="s">
        <v>37</v>
      </c>
      <c r="E252" s="5" t="s">
        <v>124</v>
      </c>
      <c r="F252" s="5" t="s">
        <v>5</v>
      </c>
      <c r="G252" s="22">
        <f t="shared" si="209"/>
        <v>49</v>
      </c>
      <c r="H252" s="22">
        <f t="shared" ref="H252:K252" si="212">H253</f>
        <v>54</v>
      </c>
      <c r="I252" s="22">
        <f t="shared" si="212"/>
        <v>54</v>
      </c>
      <c r="J252" s="7">
        <f t="shared" si="212"/>
        <v>54</v>
      </c>
      <c r="K252" s="7">
        <f t="shared" si="212"/>
        <v>54</v>
      </c>
    </row>
    <row r="253" spans="1:11" ht="30" customHeight="1" outlineLevel="7" x14ac:dyDescent="0.3">
      <c r="A253" s="6" t="s">
        <v>46</v>
      </c>
      <c r="B253" s="5" t="s">
        <v>88</v>
      </c>
      <c r="C253" s="5" t="s">
        <v>17</v>
      </c>
      <c r="D253" s="5" t="s">
        <v>37</v>
      </c>
      <c r="E253" s="5" t="s">
        <v>124</v>
      </c>
      <c r="F253" s="5" t="s">
        <v>47</v>
      </c>
      <c r="G253" s="22">
        <f t="shared" si="209"/>
        <v>49</v>
      </c>
      <c r="H253" s="22">
        <f t="shared" ref="H253:K253" si="213">H254</f>
        <v>54</v>
      </c>
      <c r="I253" s="22">
        <f t="shared" si="213"/>
        <v>54</v>
      </c>
      <c r="J253" s="7">
        <f t="shared" si="213"/>
        <v>54</v>
      </c>
      <c r="K253" s="7">
        <f t="shared" si="213"/>
        <v>54</v>
      </c>
    </row>
    <row r="254" spans="1:11" ht="26.4" outlineLevel="7" x14ac:dyDescent="0.3">
      <c r="A254" s="19" t="s">
        <v>48</v>
      </c>
      <c r="B254" s="20" t="s">
        <v>88</v>
      </c>
      <c r="C254" s="20" t="s">
        <v>17</v>
      </c>
      <c r="D254" s="20" t="s">
        <v>37</v>
      </c>
      <c r="E254" s="20">
        <v>1900120230</v>
      </c>
      <c r="F254" s="20" t="s">
        <v>49</v>
      </c>
      <c r="G254" s="49">
        <v>49</v>
      </c>
      <c r="H254" s="49">
        <v>54</v>
      </c>
      <c r="I254" s="49">
        <v>54</v>
      </c>
      <c r="J254" s="21">
        <v>54</v>
      </c>
      <c r="K254" s="7">
        <v>54</v>
      </c>
    </row>
    <row r="255" spans="1:11" ht="16.5" customHeight="1" x14ac:dyDescent="0.3">
      <c r="A255" s="63" t="s">
        <v>125</v>
      </c>
      <c r="B255" s="64"/>
      <c r="C255" s="64"/>
      <c r="D255" s="64"/>
      <c r="E255" s="64"/>
      <c r="F255" s="64"/>
      <c r="G255" s="24">
        <f>G5+G99</f>
        <v>733294.24539000017</v>
      </c>
      <c r="H255" s="24">
        <f>H5+H99</f>
        <v>869675.15421000018</v>
      </c>
      <c r="I255" s="24">
        <f>I5+I99</f>
        <v>737017.31599999988</v>
      </c>
      <c r="J255" s="24">
        <f>J5+J99</f>
        <v>711967.95399999991</v>
      </c>
      <c r="K255" s="24">
        <f>K5+K99</f>
        <v>709896.23</v>
      </c>
    </row>
    <row r="256" spans="1:11" ht="16.5" customHeight="1" x14ac:dyDescent="0.3">
      <c r="A256" s="47"/>
      <c r="B256" s="48"/>
      <c r="C256" s="48"/>
      <c r="D256" s="48"/>
      <c r="E256" s="48"/>
      <c r="F256" s="48"/>
      <c r="G256" s="46"/>
      <c r="H256" s="46"/>
      <c r="I256" s="46"/>
      <c r="J256" s="46"/>
      <c r="K256" s="46"/>
    </row>
    <row r="257" spans="1:11" ht="16.5" customHeight="1" x14ac:dyDescent="0.3">
      <c r="A257" s="47"/>
      <c r="B257" s="48"/>
      <c r="C257" s="48"/>
      <c r="D257" s="48"/>
      <c r="E257" s="48"/>
      <c r="F257" s="48"/>
      <c r="G257" s="46"/>
      <c r="H257" s="46"/>
      <c r="I257" s="46"/>
      <c r="J257" s="46"/>
      <c r="K257" s="46"/>
    </row>
    <row r="258" spans="1:11" ht="12.75" customHeight="1" x14ac:dyDescent="0.3">
      <c r="A258" s="65" t="s">
        <v>228</v>
      </c>
      <c r="B258" s="66"/>
      <c r="C258" s="66"/>
      <c r="D258" s="66"/>
      <c r="E258" s="66"/>
      <c r="F258" s="66"/>
      <c r="G258" s="66"/>
      <c r="H258" s="66"/>
      <c r="I258" s="66"/>
      <c r="J258" s="66"/>
      <c r="K258" s="2"/>
    </row>
    <row r="259" spans="1:11" ht="12.75" customHeight="1" x14ac:dyDescent="0.3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2"/>
    </row>
    <row r="260" spans="1:11" x14ac:dyDescent="0.3">
      <c r="A260" s="57"/>
      <c r="B260" s="58"/>
      <c r="C260" s="58"/>
      <c r="D260" s="58"/>
      <c r="E260" s="58"/>
      <c r="F260" s="58"/>
      <c r="G260" s="55" t="s">
        <v>129</v>
      </c>
      <c r="H260" s="56"/>
      <c r="I260" s="15"/>
      <c r="J260" s="3"/>
      <c r="K260" s="3"/>
    </row>
    <row r="261" spans="1:11" ht="14.4" customHeight="1" x14ac:dyDescent="0.3">
      <c r="A261" s="33" t="s">
        <v>213</v>
      </c>
      <c r="B261" s="52" t="s">
        <v>214</v>
      </c>
      <c r="C261" s="54" t="s">
        <v>231</v>
      </c>
      <c r="D261" s="51"/>
      <c r="E261" s="50" t="s">
        <v>230</v>
      </c>
      <c r="F261" s="51"/>
      <c r="G261" s="50" t="s">
        <v>229</v>
      </c>
      <c r="H261" s="51"/>
    </row>
    <row r="262" spans="1:11" ht="37.799999999999997" customHeight="1" x14ac:dyDescent="0.3">
      <c r="A262" s="35"/>
      <c r="B262" s="53"/>
      <c r="C262" s="38" t="s">
        <v>215</v>
      </c>
      <c r="D262" s="45" t="s">
        <v>216</v>
      </c>
      <c r="E262" s="38" t="s">
        <v>215</v>
      </c>
      <c r="F262" s="45" t="s">
        <v>216</v>
      </c>
      <c r="G262" s="38" t="s">
        <v>215</v>
      </c>
      <c r="H262" s="45" t="s">
        <v>216</v>
      </c>
    </row>
    <row r="263" spans="1:11" ht="26.4" x14ac:dyDescent="0.3">
      <c r="A263" s="36" t="s">
        <v>217</v>
      </c>
      <c r="B263" s="42" t="s">
        <v>218</v>
      </c>
      <c r="C263" s="39">
        <v>197790</v>
      </c>
      <c r="D263" s="67">
        <v>11601.108</v>
      </c>
      <c r="E263" s="39">
        <v>197790</v>
      </c>
      <c r="F263" s="67">
        <v>11221.841</v>
      </c>
      <c r="G263" s="39">
        <v>197790</v>
      </c>
      <c r="H263" s="67">
        <v>9279.2209999999995</v>
      </c>
    </row>
    <row r="264" spans="1:11" ht="26.4" x14ac:dyDescent="0.3">
      <c r="A264" s="37" t="s">
        <v>219</v>
      </c>
      <c r="B264" s="43" t="s">
        <v>218</v>
      </c>
      <c r="C264" s="40">
        <v>73670</v>
      </c>
      <c r="D264" s="69">
        <v>10911.156000000001</v>
      </c>
      <c r="E264" s="40">
        <v>73670</v>
      </c>
      <c r="F264" s="69">
        <v>10911.156000000001</v>
      </c>
      <c r="G264" s="40">
        <v>73670</v>
      </c>
      <c r="H264" s="69">
        <v>10911.156000000001</v>
      </c>
    </row>
    <row r="265" spans="1:11" ht="26.4" x14ac:dyDescent="0.3">
      <c r="A265" s="36" t="s">
        <v>220</v>
      </c>
      <c r="B265" s="42" t="s">
        <v>218</v>
      </c>
      <c r="C265" s="39">
        <v>11271</v>
      </c>
      <c r="D265" s="67">
        <v>1760.721</v>
      </c>
      <c r="E265" s="39">
        <v>11271</v>
      </c>
      <c r="F265" s="67">
        <v>1760.721</v>
      </c>
      <c r="G265" s="39">
        <v>11271</v>
      </c>
      <c r="H265" s="67">
        <v>1760.721</v>
      </c>
    </row>
    <row r="266" spans="1:11" ht="26.4" x14ac:dyDescent="0.3">
      <c r="A266" s="37" t="s">
        <v>221</v>
      </c>
      <c r="B266" s="43" t="s">
        <v>222</v>
      </c>
      <c r="C266" s="40">
        <v>350</v>
      </c>
      <c r="D266" s="69">
        <v>25263.96</v>
      </c>
      <c r="E266" s="40">
        <v>350</v>
      </c>
      <c r="F266" s="69">
        <v>24988.337</v>
      </c>
      <c r="G266" s="40">
        <v>350</v>
      </c>
      <c r="H266" s="69">
        <v>26488.337</v>
      </c>
    </row>
    <row r="267" spans="1:11" ht="26.4" x14ac:dyDescent="0.3">
      <c r="A267" s="36" t="s">
        <v>223</v>
      </c>
      <c r="B267" s="42" t="s">
        <v>224</v>
      </c>
      <c r="C267" s="39">
        <v>1608</v>
      </c>
      <c r="D267" s="67">
        <v>232883.11300000001</v>
      </c>
      <c r="E267" s="39">
        <v>1608</v>
      </c>
      <c r="F267" s="67">
        <v>221799.641</v>
      </c>
      <c r="G267" s="39">
        <v>1608</v>
      </c>
      <c r="H267" s="67">
        <v>221170.53700000001</v>
      </c>
    </row>
    <row r="268" spans="1:11" ht="26.4" x14ac:dyDescent="0.3">
      <c r="A268" s="37" t="s">
        <v>225</v>
      </c>
      <c r="B268" s="43" t="s">
        <v>224</v>
      </c>
      <c r="C268" s="40">
        <v>3822</v>
      </c>
      <c r="D268" s="69">
        <v>422737.47499999998</v>
      </c>
      <c r="E268" s="40">
        <v>3822</v>
      </c>
      <c r="F268" s="69">
        <v>411426.47499999998</v>
      </c>
      <c r="G268" s="40">
        <v>3822</v>
      </c>
      <c r="H268" s="69">
        <v>410426.47499999998</v>
      </c>
    </row>
    <row r="269" spans="1:11" ht="26.4" x14ac:dyDescent="0.3">
      <c r="A269" s="36" t="s">
        <v>226</v>
      </c>
      <c r="B269" s="42" t="s">
        <v>224</v>
      </c>
      <c r="C269" s="39">
        <v>3282</v>
      </c>
      <c r="D269" s="67">
        <v>24443.722000000002</v>
      </c>
      <c r="E269" s="39">
        <v>3282</v>
      </c>
      <c r="F269" s="67">
        <v>22443.722000000002</v>
      </c>
      <c r="G269" s="39">
        <v>3282</v>
      </c>
      <c r="H269" s="67">
        <v>22443.722000000002</v>
      </c>
    </row>
    <row r="270" spans="1:11" ht="26.4" x14ac:dyDescent="0.3">
      <c r="A270" s="34" t="s">
        <v>227</v>
      </c>
      <c r="B270" s="44" t="s">
        <v>224</v>
      </c>
      <c r="C270" s="41">
        <v>4227</v>
      </c>
      <c r="D270" s="68">
        <v>6942.058</v>
      </c>
      <c r="E270" s="41">
        <v>4227</v>
      </c>
      <c r="F270" s="68">
        <v>6942.058</v>
      </c>
      <c r="G270" s="41">
        <v>4227</v>
      </c>
      <c r="H270" s="68">
        <v>6942.058</v>
      </c>
    </row>
    <row r="271" spans="1:11" x14ac:dyDescent="0.3">
      <c r="A271" s="70" t="s">
        <v>232</v>
      </c>
      <c r="B271" s="71"/>
      <c r="C271" s="70"/>
      <c r="D271" s="72">
        <v>474.00599999999997</v>
      </c>
      <c r="E271" s="73"/>
      <c r="F271" s="72">
        <v>474.00400000000002</v>
      </c>
      <c r="G271" s="73"/>
      <c r="H271" s="74">
        <v>474</v>
      </c>
    </row>
  </sheetData>
  <mergeCells count="10">
    <mergeCell ref="A2:K2"/>
    <mergeCell ref="A3:F3"/>
    <mergeCell ref="A255:F255"/>
    <mergeCell ref="A258:J259"/>
    <mergeCell ref="G261:H261"/>
    <mergeCell ref="B261:B262"/>
    <mergeCell ref="C261:D261"/>
    <mergeCell ref="E261:F261"/>
    <mergeCell ref="G260:H260"/>
    <mergeCell ref="A260:F260"/>
  </mergeCells>
  <pageMargins left="0.59055118110236227" right="0.19685039370078741" top="0.19685039370078741" bottom="0.19685039370078741" header="0" footer="0.11811023622047245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09.2020&lt;/string&gt;&#10;  &lt;/DateInfo&gt;&#10;  &lt;Code&gt;536CB3D20759474D8213A4CF922791&lt;/Code&gt;&#10;  &lt;ObjectCode&gt;SQUERY_SVOD_ROSP&lt;/ObjectCode&gt;&#10;  &lt;DocName&gt;Сводная бюджетная роспись&lt;/DocName&gt;&#10;  &lt;VariantName&gt;Ведомственная структура для Думы&lt;/VariantName&gt;&#10;  &lt;VariantLink&gt;35786476&lt;/VariantLink&gt;&#10;  &lt;SvodReportLink xsi:nil=&quot;true&quot; /&gt;&#10;  &lt;ReportLink&gt;126924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87157FC-4A2E-490A-962D-BB1FB8A782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Приказ 65</vt:lpstr>
      <vt:lpstr>'Приказ 65'!Заголовки_для_печати</vt:lpstr>
      <vt:lpstr>'Приказ 65'!Область_печати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Светлана Цыбульская</cp:lastModifiedBy>
  <cp:lastPrinted>2020-11-17T06:03:36Z</cp:lastPrinted>
  <dcterms:created xsi:type="dcterms:W3CDTF">2020-09-03T07:05:46Z</dcterms:created>
  <dcterms:modified xsi:type="dcterms:W3CDTF">2020-11-17T06:22:36Z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20.1.16.5290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</vt:lpwstr>
  </property>
  <property fmtid="{D5CDD505-2E9C-101B-9397-08002B2CF9AE}" pid="11" name="Код отчета">
    <vt:lpwstr>536CB3D20759474D8213A4CF922791</vt:lpwstr>
  </property>
  <property fmtid="{D5CDD505-2E9C-101B-9397-08002B2CF9AE}" pid="12" name="Локальная база">
    <vt:lpwstr>не используется</vt:lpwstr>
  </property>
</Properties>
</file>